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 JELENA\FINANCIJSKI PLAN I REBALANS\2026\IZVJEŠTAJI IZVRŠENJE FP\30.06.2026_IZVRŠENJE_FP\"/>
    </mc:Choice>
  </mc:AlternateContent>
  <xr:revisionPtr revIDLastSave="0" documentId="13_ncr:1_{96004596-C2A4-4ED1-A680-7B2EA2904B0A}" xr6:coauthVersionLast="47" xr6:coauthVersionMax="47" xr10:uidLastSave="{00000000-0000-0000-0000-000000000000}"/>
  <bookViews>
    <workbookView xWindow="-108" yWindow="-108" windowWidth="23256" windowHeight="12456" xr2:uid="{E61005FE-0741-4CD9-9436-123AB429FD20}"/>
  </bookViews>
  <sheets>
    <sheet name="Izvještaj o izvršenju FP" sheetId="1" r:id="rId1"/>
    <sheet name="Prihodi i rashodi prema ekonoms" sheetId="2" r:id="rId2"/>
    <sheet name="Prihodi i rashodi prema izvorim" sheetId="3" r:id="rId3"/>
    <sheet name="Rashodi prema funkcijskoj klasi" sheetId="4" r:id="rId4"/>
    <sheet name="Izvršenje po programskoj klasif" sheetId="7" r:id="rId5"/>
    <sheet name="Posebni izvještaj" sheetId="8" r:id="rId6"/>
  </sheets>
  <calcPr calcId="191029"/>
</workbook>
</file>

<file path=xl/calcChain.xml><?xml version="1.0" encoding="utf-8"?>
<calcChain xmlns="http://schemas.openxmlformats.org/spreadsheetml/2006/main">
  <c r="W37" i="3" l="1"/>
  <c r="W35" i="3"/>
  <c r="U33" i="3"/>
  <c r="W32" i="3"/>
  <c r="U32" i="3"/>
  <c r="W31" i="3"/>
  <c r="W29" i="3"/>
  <c r="U29" i="3"/>
  <c r="W27" i="3"/>
  <c r="U27" i="3"/>
  <c r="W25" i="3"/>
  <c r="U25" i="3"/>
  <c r="W36" i="3"/>
  <c r="W34" i="3"/>
  <c r="W30" i="3"/>
  <c r="U30" i="3"/>
  <c r="W28" i="3"/>
  <c r="U28" i="3"/>
  <c r="W26" i="3"/>
  <c r="U26" i="3"/>
  <c r="W24" i="3"/>
  <c r="U24" i="3"/>
  <c r="W23" i="3"/>
  <c r="U23" i="3"/>
  <c r="W21" i="3"/>
  <c r="W19" i="3"/>
  <c r="U19" i="3"/>
  <c r="W17" i="3"/>
  <c r="W15" i="3"/>
  <c r="U15" i="3"/>
  <c r="W13" i="3"/>
  <c r="U13" i="3"/>
  <c r="W11" i="3"/>
  <c r="U11" i="3"/>
  <c r="W20" i="3"/>
  <c r="W18" i="3"/>
  <c r="U18" i="3"/>
  <c r="W16" i="3"/>
  <c r="W14" i="3"/>
  <c r="U14" i="3"/>
  <c r="W12" i="3"/>
  <c r="U12" i="3"/>
  <c r="W10" i="3"/>
  <c r="U10" i="3"/>
  <c r="W9" i="3"/>
  <c r="U9" i="3"/>
  <c r="S9" i="3"/>
  <c r="O9" i="3"/>
  <c r="M9" i="3"/>
  <c r="W32" i="2"/>
  <c r="U32" i="2"/>
  <c r="W30" i="2"/>
  <c r="W29" i="2"/>
  <c r="W26" i="2"/>
  <c r="U26" i="2"/>
  <c r="W25" i="2"/>
  <c r="U25" i="2"/>
  <c r="W24" i="2"/>
  <c r="U24" i="2"/>
  <c r="W23" i="2"/>
  <c r="U23" i="2"/>
  <c r="W22" i="2"/>
  <c r="U22" i="2"/>
  <c r="W20" i="2"/>
  <c r="U20" i="2"/>
  <c r="W19" i="2"/>
  <c r="U19" i="2"/>
  <c r="W17" i="2"/>
  <c r="U17" i="2"/>
  <c r="W16" i="2"/>
  <c r="W15" i="2"/>
  <c r="U15" i="2"/>
  <c r="W70" i="2"/>
  <c r="U70" i="2"/>
  <c r="W66" i="2"/>
  <c r="U66" i="2"/>
  <c r="W39" i="2"/>
  <c r="U39" i="2"/>
  <c r="W69" i="2"/>
  <c r="U69" i="2"/>
  <c r="W31" i="2"/>
  <c r="U31" i="2"/>
  <c r="W28" i="2"/>
  <c r="W27" i="2"/>
  <c r="U27" i="2"/>
  <c r="W21" i="2"/>
  <c r="U21" i="2"/>
  <c r="W18" i="2"/>
  <c r="U18" i="2"/>
  <c r="W14" i="2"/>
  <c r="U14" i="2"/>
  <c r="W13" i="2"/>
  <c r="W12" i="2"/>
  <c r="U12" i="2"/>
  <c r="S12" i="2"/>
  <c r="O12" i="2"/>
  <c r="Q22" i="2"/>
  <c r="O22" i="2"/>
  <c r="Q15" i="2"/>
  <c r="O15" i="2"/>
  <c r="U30" i="1"/>
  <c r="U31" i="1"/>
  <c r="U29" i="1"/>
  <c r="W17" i="1"/>
  <c r="W18" i="1"/>
  <c r="W19" i="1"/>
  <c r="W20" i="1"/>
  <c r="W15" i="1"/>
  <c r="U17" i="1"/>
  <c r="U18" i="1"/>
  <c r="U19" i="1"/>
  <c r="U20" i="1"/>
  <c r="U21" i="1"/>
  <c r="U15" i="1"/>
  <c r="S31" i="1"/>
  <c r="S29" i="1"/>
  <c r="S21" i="1"/>
  <c r="S17" i="1"/>
  <c r="S15" i="1"/>
  <c r="M31" i="1"/>
  <c r="M29" i="1"/>
  <c r="M21" i="1"/>
  <c r="M17" i="1"/>
</calcChain>
</file>

<file path=xl/sharedStrings.xml><?xml version="1.0" encoding="utf-8"?>
<sst xmlns="http://schemas.openxmlformats.org/spreadsheetml/2006/main" count="686" uniqueCount="211">
  <si>
    <t>DJEČJI VRTIĆ CICIBAN VELIKA GORICA</t>
  </si>
  <si>
    <t/>
  </si>
  <si>
    <t>OIB: 20483391395</t>
  </si>
  <si>
    <t>Za razdoblje od 01.01.2026. do 30.06.2026.</t>
  </si>
  <si>
    <t>Račun / opis</t>
  </si>
  <si>
    <t>Izvorni plan 2026.</t>
  </si>
  <si>
    <t>A. RAČUN PRIHODA I RASHODA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</si>
  <si>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</si>
  <si>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</si>
  <si>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</si>
  <si>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</si>
  <si>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</si>
  <si>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</si>
  <si>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>B. RAČUN ZADUŽIVANJA / FINANCIRANJA</t>
  </si>
  <si>
    <t>8 Primici od financijske imovine i zaduživanja</t>
  </si>
  <si>
    <t>5 Izdaci za financijsku imovinu i otplate zajmova</t>
  </si>
  <si>
    <t>Prihodi i rashodi prema ekonomskoj klasifikaciji</t>
  </si>
  <si>
    <t>63 Pomoći iz inozemstva i od subjekata unutar općeg proračuna</t>
  </si>
  <si>
    <t>64 Prihodi od imovine</t>
  </si>
  <si>
    <t>641 Prihodi od financijske imovine</t>
  </si>
  <si>
    <t>6414 Prihodi od zateznih kamata</t>
  </si>
  <si>
    <t>6416 Prihodi od dividendi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</si>
  <si>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</si>
  <si>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</si>
  <si>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</si>
  <si>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</si>
  <si>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</si>
  <si>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</si>
  <si>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</si>
  <si>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</si>
  <si>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</si>
  <si>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</si>
  <si>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68 Kazne, upravne mjere i ostali prihodi</t>
  </si>
  <si>
    <t>683 Ostali prihodi</t>
  </si>
  <si>
    <t>6831 Ostali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</si>
  <si>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</si>
  <si>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</si>
  <si>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</si>
  <si>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</si>
  <si>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</si>
  <si>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</si>
  <si>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</si>
  <si>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</si>
  <si>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</si>
  <si>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</si>
  <si>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</si>
  <si>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</si>
  <si>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</si>
  <si>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</si>
  <si>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</si>
  <si>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</si>
  <si>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</si>
  <si>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</si>
  <si>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</si>
  <si>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</si>
  <si>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</si>
  <si>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</si>
  <si>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</si>
  <si>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</si>
  <si>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</si>
  <si>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</si>
  <si>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</si>
  <si>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</si>
  <si>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</si>
  <si>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</si>
  <si>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</si>
  <si>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</si>
  <si>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3295 Pristojbe i naknade</t>
  </si>
  <si>
    <t>3299 Ostali nespomenuti rashodi poslovanja</t>
  </si>
  <si>
    <t>34 Financijski rashodi</t>
  </si>
  <si>
    <t>343 Ostali financijski rashodi</t>
  </si>
  <si>
    <t>3433 Zatezne kamate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</si>
  <si>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</si>
  <si>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</si>
  <si>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</si>
  <si>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</si>
  <si>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</si>
  <si>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</si>
  <si>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426 Nematerijalna proizvedena imovina</t>
  </si>
  <si>
    <t>4262 Ulaganja u računalne programe</t>
  </si>
  <si>
    <t>Prihodi i rashodi prema izvorima</t>
  </si>
  <si>
    <t xml:space="preserve"> SVEUKUPNI PRIHODI</t>
  </si>
  <si>
    <t>Izvor 1. OPĆI PRIHODI I PRIMICI</t>
  </si>
  <si>
    <t>Izvor 1.1. OPĆI PRIHODI I PRIMICI PRORAČUNA</t>
  </si>
  <si>
    <t>Izvor 3. VLASTITI PRIHODI</t>
  </si>
  <si>
    <t>Izvor 3.2. VLASTITI PRIHODI - PK</t>
  </si>
  <si>
    <t>Izvor 4. PRIHODI ZA POSEBNE NAMJENE</t>
  </si>
  <si>
    <t>Izvor 4.2. PRIHODI ZA POSEBNE NAMJENE - PK</t>
  </si>
  <si>
    <t>Izvor 5. POMOĆI</t>
  </si>
  <si>
    <t>Izvor 5.2. POMOĆI - PK</t>
  </si>
  <si>
    <t>Izvor 6. DONACIJE</t>
  </si>
  <si>
    <t>Izvor 6.2. DONACIJE - PK</t>
  </si>
  <si>
    <t>Izvor 7. PRIHODI OD PRODAJE NEF.IMOVINE I NAKNADE S NASLOVA OSIGURANJ</t>
  </si>
  <si>
    <t>Izvor 7.2. PRIHODI OD PRODAJE NEF.IMOVINE I NAK. S NASL. OSIG. - PK</t>
  </si>
  <si>
    <t xml:space="preserve"> SVEUKUPNI RASHODI</t>
  </si>
  <si>
    <t>Izvor 5.0. Pomoći iz državnog proračuna</t>
  </si>
  <si>
    <t xml:space="preserve">Izvor 5.3. Višak prihoda iz pomoći </t>
  </si>
  <si>
    <t>Rashodi prema funkcijskoj klasifikaciji</t>
  </si>
  <si>
    <t>Račun/Opis</t>
  </si>
  <si>
    <t>Izvorni plan 2026</t>
  </si>
  <si>
    <t>Tekući plan 2026</t>
  </si>
  <si>
    <t>Funkcijska klasifikacija  SVEUKUPNI RASHODI</t>
  </si>
  <si>
    <t>Funkcijska klasifikacija 09 Obrazovanje</t>
  </si>
  <si>
    <t>Funkcijska klasifikacija 091 Predškolsko i osnovno obrazovanje</t>
  </si>
  <si>
    <t>Izvršenje po programskoj klasifikaciji</t>
  </si>
  <si>
    <t>Organizacijska klasifikacija</t>
  </si>
  <si>
    <t>Izvori</t>
  </si>
  <si>
    <t>Projekt/Aktivnost</t>
  </si>
  <si>
    <t>VRSTA RASHODA I IZDATAKA</t>
  </si>
  <si>
    <t>UKUPNO RASHODI I IZDATCI</t>
  </si>
  <si>
    <t>RAZDJEL 007 UPRAVNI ODJEL ZA PREDŠKOLSKI ODGOJ, ŠKOLSTVO I DRUŠTVENE DJELATNOSTI</t>
  </si>
  <si>
    <t>GLAVA 00705 Predškolski odgoj</t>
  </si>
  <si>
    <t>PROR. KORISNIK 24248 DV CICIBAN</t>
  </si>
  <si>
    <t>7007</t>
  </si>
  <si>
    <t>Program: Javne potrebe u predškolskom odgoju</t>
  </si>
  <si>
    <t>A700001</t>
  </si>
  <si>
    <t>Aktivnost: Redovna djelatnost vrtića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</si>
  <si>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</si>
  <si>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</si>
  <si>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</si>
  <si>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</si>
  <si>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</si>
  <si>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</si>
  <si>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</si>
  <si>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</si>
  <si>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</si>
  <si>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</si>
  <si>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</si>
  <si>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</si>
  <si>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</si>
  <si>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</si>
  <si>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</si>
  <si>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</si>
  <si>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</si>
  <si>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</si>
  <si>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</si>
  <si>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</si>
  <si>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</si>
  <si>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</si>
  <si>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</si>
  <si>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</si>
  <si>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</si>
  <si>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</si>
  <si>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</si>
  <si>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</si>
  <si>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</si>
  <si>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</si>
  <si>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</si>
  <si>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</si>
  <si>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</si>
  <si>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</si>
  <si>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</si>
  <si>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</si>
  <si>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</si>
  <si>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</si>
  <si>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</si>
  <si>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</si>
  <si>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</si>
  <si>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</si>
  <si>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</si>
  <si>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</si>
  <si>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</si>
  <si>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</si>
  <si>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</si>
  <si>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</si>
  <si>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</si>
  <si>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</si>
  <si>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</si>
  <si>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Ostali nespomenuti rashodi poslovanja</t>
  </si>
  <si>
    <t>34</t>
  </si>
  <si>
    <t>Financijski rashodi</t>
  </si>
  <si>
    <t>3433</t>
  </si>
  <si>
    <t>Zatezne kamate</t>
  </si>
  <si>
    <t>42</t>
  </si>
  <si>
    <t>Rashodi za nabavu proizvedene dugotrajne imovine</t>
  </si>
  <si>
    <t>4221</t>
  </si>
  <si>
    <t>Uredska oprema i namještaj</t>
  </si>
  <si>
    <t>4223</t>
  </si>
  <si>
    <t>Oprema za održavanje i zaštitu</t>
  </si>
  <si>
    <t>4227</t>
  </si>
  <si>
    <t>Uređaji, strojevi i oprema za ostale namjene</t>
  </si>
  <si>
    <t>3227</t>
  </si>
  <si>
    <t>Službena, radna i zaštitna odjeća i obuća</t>
  </si>
  <si>
    <t>4262</t>
  </si>
  <si>
    <t>Ulaganja u računalne programe</t>
  </si>
  <si>
    <t>Velika Gorica, Vladimira Vidrića 2</t>
  </si>
  <si>
    <t>Polugodišnji izvještaj o izvršenju financijskog plana</t>
  </si>
  <si>
    <t>OPĆI DIO</t>
  </si>
  <si>
    <t>Sažetak Računa prihoda i rashoda i Računa financiranja</t>
  </si>
  <si>
    <t>SAŽETAK RAČUNA PRIHODA I RASHODA</t>
  </si>
  <si>
    <t>Izvršenje 30.06.2025.</t>
  </si>
  <si>
    <t>Izvršenje 30.6.2026.</t>
  </si>
  <si>
    <t>6=5/2</t>
  </si>
  <si>
    <t>7=5/4</t>
  </si>
  <si>
    <t xml:space="preserve">Indeks </t>
  </si>
  <si>
    <t>Indeks</t>
  </si>
  <si>
    <t xml:space="preserve"> RAZLIKA - VIŠAK / MANJAK</t>
  </si>
  <si>
    <t>SAŽETAK RAČUNA FINANCIRANJA</t>
  </si>
  <si>
    <t>RAZLIKA PRIMITAKA I IZDATAKA (NETO ZADUŽIVANJE)</t>
  </si>
  <si>
    <t>VIŠAK/MANJAK+NETO FINANCIRANJE</t>
  </si>
  <si>
    <t>VIŠAK/MANJAK IZ PRETHODNIH GODINA</t>
  </si>
  <si>
    <t>VIŠAK/MANJAK ZA PRIJENOS/POKRIĆE U SLJEDEĆEM RAZDOBLJU</t>
  </si>
  <si>
    <t>Izvršenje 30.06.2025</t>
  </si>
  <si>
    <t>Izvršenje 30.06.2026</t>
  </si>
  <si>
    <t>5=4/3</t>
  </si>
  <si>
    <t xml:space="preserve">IZVJEŠTAJ O STANJU POTRAŽIVANJA I DOSPJELIH OBVEZA </t>
  </si>
  <si>
    <t>TE O STANJU POTENCIJALNIH OBVEZA PO OSNOVI SUDSKIH SPOROVA</t>
  </si>
  <si>
    <t>Stanje nenaplaćenih potraživanja</t>
  </si>
  <si>
    <t>Stanje nepodmirenih dospjelih obveza</t>
  </si>
  <si>
    <t>Stanje potencijalnih obveza po osnovi sudskih sporova</t>
  </si>
  <si>
    <t>Za razdoblje od 1.1.2026. do 30.6.2026.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</si>
</sst>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26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99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4" fillId="0" borderId="0" xfId="0" applyFont="1"/>
    <xf numFmtId="0" fontId="7" fillId="0" borderId="0" xfId="0" applyFont="1"/>
    <xf numFmtId="0" fontId="11" fillId="0" borderId="0" xfId="0" applyFont="1"/>
    <xf numFmtId="0" fontId="16" fillId="0" borderId="0" xfId="0" applyFont="1"/>
    <xf numFmtId="0" fontId="20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1"/>
    <xf numFmtId="4" fontId="21" fillId="0" borderId="1" xfId="1" applyNumberFormat="1" applyBorder="1"/>
    <xf numFmtId="0" fontId="1" fillId="0" borderId="1" xfId="0" applyFont="1" applyBorder="1"/>
    <xf numFmtId="0" fontId="0" fillId="0" borderId="1" xfId="0" applyBorder="1"/>
    <xf numFmtId="4" fontId="1" fillId="0" borderId="1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0" fontId="0" fillId="0" borderId="1" xfId="0" applyNumberFormat="1" applyBorder="1"/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/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0" fontId="0" fillId="0" borderId="0" xfId="0" applyNumberFormat="1"/>
    <xf numFmtId="0" fontId="5" fillId="13" borderId="0" xfId="0" applyFont="1" applyFill="1"/>
    <xf numFmtId="0" fontId="0" fillId="13" borderId="0" xfId="0" applyFill="1"/>
    <xf numFmtId="4" fontId="5" fillId="13" borderId="0" xfId="0" applyNumberFormat="1" applyFont="1" applyFill="1" applyAlignment="1">
      <alignment horizontal="right"/>
    </xf>
    <xf numFmtId="10" fontId="5" fillId="13" borderId="0" xfId="0" applyNumberFormat="1" applyFont="1" applyFill="1" applyAlignment="1">
      <alignment horizontal="right"/>
    </xf>
    <xf numFmtId="10" fontId="0" fillId="13" borderId="0" xfId="0" applyNumberFormat="1" applyFill="1"/>
    <xf numFmtId="0" fontId="5" fillId="12" borderId="0" xfId="0" applyFont="1" applyFill="1"/>
    <xf numFmtId="0" fontId="0" fillId="12" borderId="0" xfId="0" applyFill="1"/>
    <xf numFmtId="4" fontId="5" fillId="12" borderId="0" xfId="0" applyNumberFormat="1" applyFont="1" applyFill="1" applyAlignment="1">
      <alignment horizontal="right"/>
    </xf>
    <xf numFmtId="10" fontId="5" fillId="12" borderId="0" xfId="0" applyNumberFormat="1" applyFont="1" applyFill="1" applyAlignment="1">
      <alignment horizontal="right"/>
    </xf>
    <xf numFmtId="10" fontId="0" fillId="12" borderId="0" xfId="0" applyNumberFormat="1" applyFill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9" fillId="5" borderId="0" xfId="0" applyFont="1" applyFill="1"/>
    <xf numFmtId="4" fontId="9" fillId="5" borderId="0" xfId="0" applyNumberFormat="1" applyFont="1" applyFill="1" applyAlignment="1">
      <alignment horizontal="right"/>
    </xf>
    <xf numFmtId="10" fontId="8" fillId="4" borderId="0" xfId="0" applyNumberFormat="1" applyFont="1" applyFill="1" applyAlignment="1">
      <alignment horizontal="right"/>
    </xf>
    <xf numFmtId="10" fontId="9" fillId="5" borderId="0" xfId="0" applyNumberFormat="1" applyFont="1" applyFill="1" applyAlignment="1">
      <alignment horizontal="right"/>
    </xf>
    <xf numFmtId="0" fontId="8" fillId="4" borderId="0" xfId="0" applyFont="1" applyFill="1"/>
    <xf numFmtId="4" fontId="8" fillId="4" borderId="0" xfId="0" applyNumberFormat="1" applyFont="1" applyFill="1" applyAlignment="1">
      <alignment horizontal="right"/>
    </xf>
    <xf numFmtId="0" fontId="10" fillId="3" borderId="0" xfId="0" applyFont="1" applyFill="1"/>
    <xf numFmtId="4" fontId="10" fillId="3" borderId="0" xfId="0" applyNumberFormat="1" applyFont="1" applyFill="1" applyAlignment="1">
      <alignment horizontal="right"/>
    </xf>
    <xf numFmtId="10" fontId="10" fillId="3" borderId="0" xfId="0" applyNumberFormat="1" applyFont="1" applyFill="1" applyAlignment="1">
      <alignment horizontal="right"/>
    </xf>
    <xf numFmtId="0" fontId="11" fillId="0" borderId="0" xfId="0" applyFont="1" applyAlignment="1">
      <alignment horizontal="center"/>
    </xf>
    <xf numFmtId="164" fontId="13" fillId="8" borderId="0" xfId="0" applyNumberFormat="1" applyFont="1" applyFill="1" applyAlignment="1">
      <alignment horizontal="right"/>
    </xf>
    <xf numFmtId="0" fontId="12" fillId="7" borderId="0" xfId="0" applyFont="1" applyFill="1"/>
    <xf numFmtId="4" fontId="12" fillId="7" borderId="0" xfId="0" applyNumberFormat="1" applyFont="1" applyFill="1" applyAlignment="1">
      <alignment horizontal="right"/>
    </xf>
    <xf numFmtId="0" fontId="13" fillId="8" borderId="0" xfId="0" applyFont="1" applyFill="1"/>
    <xf numFmtId="4" fontId="13" fillId="8" borderId="0" xfId="0" applyNumberFormat="1" applyFont="1" applyFill="1" applyAlignment="1">
      <alignment horizontal="right"/>
    </xf>
    <xf numFmtId="164" fontId="12" fillId="7" borderId="0" xfId="0" applyNumberFormat="1" applyFont="1" applyFill="1" applyAlignment="1">
      <alignment horizontal="right"/>
    </xf>
    <xf numFmtId="0" fontId="22" fillId="6" borderId="0" xfId="0" applyFont="1" applyFill="1" applyAlignment="1">
      <alignment horizontal="center"/>
    </xf>
    <xf numFmtId="0" fontId="23" fillId="0" borderId="0" xfId="0" applyFont="1"/>
    <xf numFmtId="4" fontId="15" fillId="2" borderId="0" xfId="0" applyNumberFormat="1" applyFont="1" applyFill="1" applyAlignment="1">
      <alignment horizontal="right"/>
    </xf>
    <xf numFmtId="164" fontId="15" fillId="2" borderId="0" xfId="0" applyNumberFormat="1" applyFont="1" applyFill="1" applyAlignment="1">
      <alignment horizontal="right"/>
    </xf>
    <xf numFmtId="0" fontId="15" fillId="2" borderId="0" xfId="0" applyFont="1" applyFill="1"/>
    <xf numFmtId="0" fontId="16" fillId="0" borderId="0" xfId="0" applyFont="1" applyAlignment="1">
      <alignment horizontal="center"/>
    </xf>
    <xf numFmtId="0" fontId="16" fillId="0" borderId="0" xfId="0" applyFont="1"/>
    <xf numFmtId="0" fontId="14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9" fillId="10" borderId="0" xfId="0" applyFont="1" applyFill="1" applyAlignment="1">
      <alignment horizontal="left"/>
    </xf>
    <xf numFmtId="4" fontId="19" fillId="10" borderId="0" xfId="0" applyNumberFormat="1" applyFont="1" applyFill="1" applyAlignment="1">
      <alignment horizontal="right"/>
    </xf>
    <xf numFmtId="164" fontId="19" fillId="1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4" fontId="17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17" fillId="5" borderId="0" xfId="0" applyFont="1" applyFill="1" applyAlignment="1">
      <alignment horizontal="left"/>
    </xf>
    <xf numFmtId="4" fontId="17" fillId="5" borderId="0" xfId="0" applyNumberFormat="1" applyFont="1" applyFill="1" applyAlignment="1">
      <alignment horizontal="right"/>
    </xf>
    <xf numFmtId="164" fontId="17" fillId="5" borderId="0" xfId="0" applyNumberFormat="1" applyFont="1" applyFill="1" applyAlignment="1">
      <alignment horizontal="right"/>
    </xf>
    <xf numFmtId="0" fontId="17" fillId="11" borderId="0" xfId="0" applyFont="1" applyFill="1" applyAlignment="1">
      <alignment horizontal="left"/>
    </xf>
    <xf numFmtId="4" fontId="17" fillId="11" borderId="0" xfId="0" applyNumberFormat="1" applyFont="1" applyFill="1" applyAlignment="1">
      <alignment horizontal="right"/>
    </xf>
    <xf numFmtId="164" fontId="17" fillId="11" borderId="0" xfId="0" applyNumberFormat="1" applyFont="1" applyFill="1" applyAlignment="1">
      <alignment horizontal="right"/>
    </xf>
    <xf numFmtId="0" fontId="17" fillId="9" borderId="0" xfId="0" applyFont="1" applyFill="1" applyAlignment="1">
      <alignment horizontal="left"/>
    </xf>
    <xf numFmtId="4" fontId="17" fillId="9" borderId="0" xfId="0" applyNumberFormat="1" applyFont="1" applyFill="1" applyAlignment="1">
      <alignment horizontal="right"/>
    </xf>
    <xf numFmtId="164" fontId="17" fillId="9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left"/>
    </xf>
    <xf numFmtId="4" fontId="18" fillId="2" borderId="0" xfId="0" applyNumberFormat="1" applyFont="1" applyFill="1" applyAlignment="1">
      <alignment horizontal="right"/>
    </xf>
    <xf numFmtId="164" fontId="18" fillId="2" borderId="0" xfId="0" applyNumberFormat="1" applyFont="1" applyFill="1" applyAlignment="1">
      <alignment horizontal="right"/>
    </xf>
    <xf numFmtId="0" fontId="17" fillId="6" borderId="0" xfId="0" applyFont="1" applyFill="1" applyAlignment="1">
      <alignment horizontal="center"/>
    </xf>
    <xf numFmtId="0" fontId="17" fillId="6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1"/>
    <xf numFmtId="0" fontId="25" fillId="0" borderId="0" xfId="1" applyFont="1" applyAlignment="1">
      <alignment horizontal="center" vertical="center" wrapText="1"/>
    </xf>
    <xf numFmtId="0" fontId="21" fillId="0" borderId="0" xfId="1" applyAlignment="1">
      <alignment horizontal="center"/>
    </xf>
    <xf numFmtId="0" fontId="24" fillId="0" borderId="1" xfId="1" applyFont="1" applyBorder="1" applyAlignment="1">
      <alignment horizontal="center" wrapText="1"/>
    </xf>
  </cellXfs>
  <cellStyles count="2">
    <cellStyle name="Normalno" xfId="0" builtinId="0"/>
    <cellStyle name="Normalno 2" xfId="1" xr:uid="{67E75CF3-55D0-43B7-BED0-F764DD2B9E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B088-1F7D-4F6A-A9F2-BB264B80B761}">
  <sheetPr>
    <pageSetUpPr fitToPage="1"/>
  </sheetPr>
  <dimension ref="A1:X31"/>
  <sheetViews>
    <sheetView tabSelected="1" workbookViewId="0"/>
  </sheetViews>
  <sheetFormatPr defaultRowHeight="13.2" x14ac:dyDescent="0.25"/>
  <cols>
    <col min="4" max="4" width="10.109375" customWidth="1"/>
    <col min="10" max="10" width="8" customWidth="1"/>
    <col min="11" max="11" width="3.6640625" customWidth="1"/>
    <col min="12" max="12" width="2.5546875" customWidth="1"/>
    <col min="16" max="16" width="10.44140625" customWidth="1"/>
    <col min="18" max="18" width="11.33203125" customWidth="1"/>
  </cols>
  <sheetData>
    <row r="1" spans="1:24" x14ac:dyDescent="0.25">
      <c r="A1" t="s">
        <v>0</v>
      </c>
      <c r="C1" s="1"/>
      <c r="D1" s="2"/>
    </row>
    <row r="2" spans="1:24" x14ac:dyDescent="0.25">
      <c r="A2" t="s">
        <v>185</v>
      </c>
      <c r="C2" s="1"/>
      <c r="D2" s="3"/>
    </row>
    <row r="3" spans="1:24" x14ac:dyDescent="0.25">
      <c r="A3" t="s">
        <v>2</v>
      </c>
    </row>
    <row r="4" spans="1:24" x14ac:dyDescent="0.25">
      <c r="A4" s="25"/>
      <c r="B4" s="25"/>
    </row>
    <row r="5" spans="1:24" s="4" customFormat="1" ht="17.399999999999999" x14ac:dyDescent="0.3">
      <c r="A5" s="26" t="s">
        <v>186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4" x14ac:dyDescent="0.25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x14ac:dyDescent="0.25">
      <c r="A7" s="27" t="s">
        <v>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4" x14ac:dyDescent="0.25">
      <c r="A8" s="27" t="s">
        <v>187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x14ac:dyDescent="0.25">
      <c r="A9" s="27" t="s">
        <v>188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1" spans="1:24" x14ac:dyDescent="0.25">
      <c r="A11" t="s">
        <v>189</v>
      </c>
    </row>
    <row r="12" spans="1:24" x14ac:dyDescent="0.25">
      <c r="A12" s="28" t="s">
        <v>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24" t="s">
        <v>190</v>
      </c>
      <c r="N12" s="16"/>
      <c r="O12" s="24" t="s">
        <v>5</v>
      </c>
      <c r="P12" s="16"/>
      <c r="Q12" s="24" t="s">
        <v>100</v>
      </c>
      <c r="R12" s="16"/>
      <c r="S12" s="24" t="s">
        <v>191</v>
      </c>
      <c r="T12" s="16"/>
      <c r="U12" s="24" t="s">
        <v>195</v>
      </c>
      <c r="V12" s="16"/>
      <c r="W12" s="24" t="s">
        <v>194</v>
      </c>
      <c r="X12" s="16"/>
    </row>
    <row r="13" spans="1:24" x14ac:dyDescent="0.25">
      <c r="A13" s="20">
        <v>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0">
        <v>2</v>
      </c>
      <c r="N13" s="16"/>
      <c r="O13" s="20">
        <v>3</v>
      </c>
      <c r="P13" s="16"/>
      <c r="Q13" s="20">
        <v>4</v>
      </c>
      <c r="R13" s="16"/>
      <c r="S13" s="20">
        <v>5</v>
      </c>
      <c r="T13" s="16"/>
      <c r="U13" s="20" t="s">
        <v>192</v>
      </c>
      <c r="V13" s="16"/>
      <c r="W13" s="20" t="s">
        <v>193</v>
      </c>
      <c r="X13" s="16"/>
    </row>
    <row r="14" spans="1:24" x14ac:dyDescent="0.25">
      <c r="A14" s="23" t="s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20"/>
      <c r="N14" s="16"/>
      <c r="O14" s="20"/>
      <c r="P14" s="16"/>
      <c r="Q14" s="20"/>
      <c r="R14" s="16"/>
      <c r="S14" s="20"/>
      <c r="T14" s="16"/>
      <c r="U14" s="20"/>
      <c r="V14" s="16"/>
      <c r="W14" s="20"/>
      <c r="X14" s="16"/>
    </row>
    <row r="15" spans="1:24" x14ac:dyDescent="0.25">
      <c r="A15" s="15" t="s">
        <v>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>
        <v>1933630.14</v>
      </c>
      <c r="N15" s="16"/>
      <c r="O15" s="17">
        <v>4678000</v>
      </c>
      <c r="P15" s="16"/>
      <c r="Q15" s="17">
        <v>4678000</v>
      </c>
      <c r="R15" s="16"/>
      <c r="S15" s="17">
        <f>35226.51+2337714.09</f>
        <v>2372940.5999999996</v>
      </c>
      <c r="T15" s="16"/>
      <c r="U15" s="18">
        <f>S15/M15</f>
        <v>1.2271946691935613</v>
      </c>
      <c r="V15" s="19"/>
      <c r="W15" s="18">
        <f>S15/Q15</f>
        <v>0.50725536554082928</v>
      </c>
      <c r="X15" s="19"/>
    </row>
    <row r="16" spans="1:24" x14ac:dyDescent="0.25">
      <c r="A16" s="15" t="s">
        <v>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0</v>
      </c>
      <c r="N16" s="16"/>
      <c r="O16" s="17">
        <v>0</v>
      </c>
      <c r="P16" s="16"/>
      <c r="Q16" s="17">
        <v>0</v>
      </c>
      <c r="R16" s="16"/>
      <c r="S16" s="17">
        <v>0</v>
      </c>
      <c r="T16" s="16"/>
      <c r="U16" s="18">
        <v>0</v>
      </c>
      <c r="V16" s="19"/>
      <c r="W16" s="18">
        <v>0</v>
      </c>
      <c r="X16" s="19"/>
    </row>
    <row r="17" spans="1:24" x14ac:dyDescent="0.25">
      <c r="A17" s="15" t="s">
        <v>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f>M15+M16</f>
        <v>1933630.14</v>
      </c>
      <c r="N17" s="16"/>
      <c r="O17" s="17">
        <v>4678000</v>
      </c>
      <c r="P17" s="16"/>
      <c r="Q17" s="17">
        <v>4678000</v>
      </c>
      <c r="R17" s="16"/>
      <c r="S17" s="17">
        <f>S15+S16</f>
        <v>2372940.5999999996</v>
      </c>
      <c r="T17" s="16"/>
      <c r="U17" s="18">
        <f t="shared" ref="U17:U21" si="0">S17/M17</f>
        <v>1.2271946691935613</v>
      </c>
      <c r="V17" s="19"/>
      <c r="W17" s="18">
        <f t="shared" ref="W17:W20" si="1">S17/Q17</f>
        <v>0.50725536554082928</v>
      </c>
      <c r="X17" s="19"/>
    </row>
    <row r="18" spans="1:24" x14ac:dyDescent="0.25">
      <c r="A18" s="15" t="s">
        <v>10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1980235.76</v>
      </c>
      <c r="N18" s="16"/>
      <c r="O18" s="17">
        <v>4648000</v>
      </c>
      <c r="P18" s="16"/>
      <c r="Q18" s="17">
        <v>4648000</v>
      </c>
      <c r="R18" s="16"/>
      <c r="S18" s="17">
        <v>2304040.79</v>
      </c>
      <c r="T18" s="16"/>
      <c r="U18" s="18">
        <f t="shared" si="0"/>
        <v>1.1635184236850666</v>
      </c>
      <c r="V18" s="19"/>
      <c r="W18" s="18">
        <f t="shared" si="1"/>
        <v>0.49570584982788296</v>
      </c>
      <c r="X18" s="19"/>
    </row>
    <row r="19" spans="1:24" x14ac:dyDescent="0.25">
      <c r="A19" s="15" t="s">
        <v>11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>
        <v>10643.09</v>
      </c>
      <c r="N19" s="16"/>
      <c r="O19" s="17">
        <v>30000</v>
      </c>
      <c r="P19" s="16"/>
      <c r="Q19" s="17">
        <v>30000</v>
      </c>
      <c r="R19" s="16"/>
      <c r="S19" s="17">
        <v>15134.81</v>
      </c>
      <c r="T19" s="16"/>
      <c r="U19" s="18">
        <f t="shared" si="0"/>
        <v>1.4220315716582308</v>
      </c>
      <c r="V19" s="19"/>
      <c r="W19" s="18">
        <f t="shared" si="1"/>
        <v>0.50449366666666662</v>
      </c>
      <c r="X19" s="19"/>
    </row>
    <row r="20" spans="1:24" x14ac:dyDescent="0.25">
      <c r="A20" s="15" t="s">
        <v>12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1990878.85</v>
      </c>
      <c r="N20" s="16"/>
      <c r="O20" s="17">
        <v>4678000</v>
      </c>
      <c r="P20" s="16"/>
      <c r="Q20" s="17">
        <v>4678000</v>
      </c>
      <c r="R20" s="16"/>
      <c r="S20" s="17">
        <v>2319175.6</v>
      </c>
      <c r="T20" s="16"/>
      <c r="U20" s="18">
        <f t="shared" si="0"/>
        <v>1.1649004157133922</v>
      </c>
      <c r="V20" s="19"/>
      <c r="W20" s="18">
        <f t="shared" si="1"/>
        <v>0.49576220607097055</v>
      </c>
      <c r="X20" s="19"/>
    </row>
    <row r="21" spans="1:24" x14ac:dyDescent="0.25">
      <c r="A21" s="15" t="s">
        <v>196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f>M17-M20</f>
        <v>-57248.710000000196</v>
      </c>
      <c r="N21" s="16"/>
      <c r="O21" s="17">
        <v>0</v>
      </c>
      <c r="P21" s="16"/>
      <c r="Q21" s="17">
        <v>0</v>
      </c>
      <c r="R21" s="16"/>
      <c r="S21" s="17">
        <f>S17-S20</f>
        <v>53764.999999999534</v>
      </c>
      <c r="T21" s="16"/>
      <c r="U21" s="18">
        <f t="shared" si="0"/>
        <v>-0.93914779913817015</v>
      </c>
      <c r="V21" s="19"/>
      <c r="W21" s="18">
        <v>0</v>
      </c>
      <c r="X21" s="19"/>
    </row>
    <row r="22" spans="1:24" x14ac:dyDescent="0.25">
      <c r="A22" s="9"/>
      <c r="M22" s="10"/>
      <c r="O22" s="10"/>
      <c r="Q22" s="10"/>
      <c r="S22" s="10"/>
      <c r="U22" s="11"/>
      <c r="W22" s="11"/>
    </row>
    <row r="23" spans="1:24" x14ac:dyDescent="0.25">
      <c r="A23" s="12" t="s">
        <v>197</v>
      </c>
    </row>
    <row r="24" spans="1:24" x14ac:dyDescent="0.25">
      <c r="A24" s="23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23" t="s">
        <v>1</v>
      </c>
      <c r="N24" s="16"/>
      <c r="O24" s="23" t="s">
        <v>1</v>
      </c>
      <c r="P24" s="16"/>
      <c r="Q24" s="23" t="s">
        <v>1</v>
      </c>
      <c r="R24" s="16"/>
      <c r="S24" s="23" t="s">
        <v>1</v>
      </c>
      <c r="T24" s="16"/>
      <c r="U24" s="23" t="s">
        <v>1</v>
      </c>
      <c r="V24" s="16"/>
      <c r="W24" s="23" t="s">
        <v>1</v>
      </c>
      <c r="X24" s="16"/>
    </row>
    <row r="25" spans="1:24" x14ac:dyDescent="0.25">
      <c r="A25" s="15" t="s">
        <v>14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0</v>
      </c>
      <c r="N25" s="16"/>
      <c r="O25" s="17">
        <v>0</v>
      </c>
      <c r="P25" s="16"/>
      <c r="Q25" s="17">
        <v>0</v>
      </c>
      <c r="R25" s="16"/>
      <c r="S25" s="17">
        <v>0</v>
      </c>
      <c r="T25" s="16"/>
      <c r="U25" s="22">
        <v>0</v>
      </c>
      <c r="V25" s="16"/>
      <c r="W25" s="22">
        <v>0</v>
      </c>
      <c r="X25" s="16"/>
    </row>
    <row r="26" spans="1:24" x14ac:dyDescent="0.25">
      <c r="A26" s="15" t="s">
        <v>15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>
        <v>0</v>
      </c>
      <c r="N26" s="16"/>
      <c r="O26" s="17">
        <v>0</v>
      </c>
      <c r="P26" s="16"/>
      <c r="Q26" s="17">
        <v>0</v>
      </c>
      <c r="R26" s="16"/>
      <c r="S26" s="17">
        <v>0</v>
      </c>
      <c r="T26" s="16"/>
      <c r="U26" s="22">
        <v>0</v>
      </c>
      <c r="V26" s="16"/>
      <c r="W26" s="22">
        <v>0</v>
      </c>
      <c r="X26" s="16"/>
    </row>
    <row r="27" spans="1:24" x14ac:dyDescent="0.25">
      <c r="A27" s="15" t="s">
        <v>198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>
        <v>0</v>
      </c>
      <c r="N27" s="16"/>
      <c r="O27" s="17">
        <v>0</v>
      </c>
      <c r="P27" s="16"/>
      <c r="Q27" s="17">
        <v>0</v>
      </c>
      <c r="R27" s="16"/>
      <c r="S27" s="17">
        <v>0</v>
      </c>
      <c r="T27" s="16"/>
      <c r="U27" s="22">
        <v>0</v>
      </c>
      <c r="V27" s="16"/>
      <c r="W27" s="22">
        <v>0</v>
      </c>
      <c r="X27" s="16"/>
    </row>
    <row r="28" spans="1:24" x14ac:dyDescent="0.25">
      <c r="A28" s="9"/>
      <c r="M28" s="10"/>
      <c r="O28" s="10"/>
      <c r="Q28" s="10"/>
      <c r="S28" s="10"/>
      <c r="U28" s="11"/>
      <c r="W28" s="11"/>
    </row>
    <row r="29" spans="1:24" x14ac:dyDescent="0.25">
      <c r="A29" s="15" t="s">
        <v>199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f>M21+0</f>
        <v>-57248.710000000196</v>
      </c>
      <c r="N29" s="16"/>
      <c r="O29" s="17">
        <v>0</v>
      </c>
      <c r="P29" s="16"/>
      <c r="Q29" s="17">
        <v>0</v>
      </c>
      <c r="R29" s="16"/>
      <c r="S29" s="17">
        <f>S21+0</f>
        <v>53764.999999999534</v>
      </c>
      <c r="T29" s="16"/>
      <c r="U29" s="18">
        <f>S29/M29</f>
        <v>-0.93914779913817015</v>
      </c>
      <c r="V29" s="19"/>
      <c r="W29" s="18">
        <v>0</v>
      </c>
      <c r="X29" s="19"/>
    </row>
    <row r="30" spans="1:24" x14ac:dyDescent="0.25">
      <c r="A30" s="15" t="s">
        <v>200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-264984.74</v>
      </c>
      <c r="N30" s="16"/>
      <c r="O30" s="17">
        <v>0</v>
      </c>
      <c r="P30" s="16"/>
      <c r="Q30" s="17">
        <v>0</v>
      </c>
      <c r="R30" s="16"/>
      <c r="S30" s="17">
        <v>-428244.64</v>
      </c>
      <c r="T30" s="16"/>
      <c r="U30" s="18">
        <f t="shared" ref="U30:U31" si="2">S30/M30</f>
        <v>1.6161105730088459</v>
      </c>
      <c r="V30" s="19"/>
      <c r="W30" s="18">
        <v>0</v>
      </c>
      <c r="X30" s="19"/>
    </row>
    <row r="31" spans="1:24" x14ac:dyDescent="0.25">
      <c r="A31" s="15" t="s">
        <v>201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f>M29+M30</f>
        <v>-322233.45000000019</v>
      </c>
      <c r="N31" s="16"/>
      <c r="O31" s="17">
        <v>0</v>
      </c>
      <c r="P31" s="16"/>
      <c r="Q31" s="17">
        <v>0</v>
      </c>
      <c r="R31" s="16"/>
      <c r="S31" s="17">
        <f>S29+S30</f>
        <v>-374479.64000000048</v>
      </c>
      <c r="T31" s="16"/>
      <c r="U31" s="18">
        <f t="shared" si="2"/>
        <v>1.1621376986157095</v>
      </c>
      <c r="V31" s="19"/>
      <c r="W31" s="18">
        <v>0</v>
      </c>
      <c r="X31" s="19"/>
    </row>
  </sheetData>
  <mergeCells count="125">
    <mergeCell ref="W12:X12"/>
    <mergeCell ref="A14:L14"/>
    <mergeCell ref="M14:N14"/>
    <mergeCell ref="O14:P14"/>
    <mergeCell ref="Q14:R14"/>
    <mergeCell ref="S14:T14"/>
    <mergeCell ref="W15:X15"/>
    <mergeCell ref="A4:B4"/>
    <mergeCell ref="A5:X5"/>
    <mergeCell ref="A6:X6"/>
    <mergeCell ref="A8:X8"/>
    <mergeCell ref="A9:X9"/>
    <mergeCell ref="U14:V14"/>
    <mergeCell ref="W14:X14"/>
    <mergeCell ref="A7:U7"/>
    <mergeCell ref="A12:L12"/>
    <mergeCell ref="M12:N12"/>
    <mergeCell ref="O12:P12"/>
    <mergeCell ref="Q12:R12"/>
    <mergeCell ref="S12:T12"/>
    <mergeCell ref="U12:V12"/>
    <mergeCell ref="A16:L16"/>
    <mergeCell ref="M16:N16"/>
    <mergeCell ref="O16:P16"/>
    <mergeCell ref="Q16:R16"/>
    <mergeCell ref="S16:T16"/>
    <mergeCell ref="U16:V16"/>
    <mergeCell ref="W16:X16"/>
    <mergeCell ref="A15:L15"/>
    <mergeCell ref="M15:N15"/>
    <mergeCell ref="O15:P15"/>
    <mergeCell ref="Q15:R15"/>
    <mergeCell ref="S15:T15"/>
    <mergeCell ref="U15:V15"/>
    <mergeCell ref="U18:V18"/>
    <mergeCell ref="W18:X18"/>
    <mergeCell ref="A17:L17"/>
    <mergeCell ref="M17:N17"/>
    <mergeCell ref="O17:P17"/>
    <mergeCell ref="Q17:R17"/>
    <mergeCell ref="S17:T17"/>
    <mergeCell ref="U17:V17"/>
    <mergeCell ref="O19:P19"/>
    <mergeCell ref="Q19:R19"/>
    <mergeCell ref="S19:T19"/>
    <mergeCell ref="U19:V19"/>
    <mergeCell ref="W17:X17"/>
    <mergeCell ref="A18:L18"/>
    <mergeCell ref="M18:N18"/>
    <mergeCell ref="O18:P18"/>
    <mergeCell ref="Q18:R18"/>
    <mergeCell ref="S18:T18"/>
    <mergeCell ref="W19:X19"/>
    <mergeCell ref="A20:L20"/>
    <mergeCell ref="M20:N20"/>
    <mergeCell ref="O20:P20"/>
    <mergeCell ref="Q20:R20"/>
    <mergeCell ref="S20:T20"/>
    <mergeCell ref="U20:V20"/>
    <mergeCell ref="W20:X20"/>
    <mergeCell ref="A19:L19"/>
    <mergeCell ref="M19:N19"/>
    <mergeCell ref="U24:V24"/>
    <mergeCell ref="W24:X24"/>
    <mergeCell ref="A21:L21"/>
    <mergeCell ref="M21:N21"/>
    <mergeCell ref="O21:P21"/>
    <mergeCell ref="Q21:R21"/>
    <mergeCell ref="S21:T21"/>
    <mergeCell ref="U21:V21"/>
    <mergeCell ref="O25:P25"/>
    <mergeCell ref="Q25:R25"/>
    <mergeCell ref="S25:T25"/>
    <mergeCell ref="U25:V25"/>
    <mergeCell ref="W21:X21"/>
    <mergeCell ref="A24:L24"/>
    <mergeCell ref="M24:N24"/>
    <mergeCell ref="O24:P24"/>
    <mergeCell ref="Q24:R24"/>
    <mergeCell ref="S24:T24"/>
    <mergeCell ref="W25:X25"/>
    <mergeCell ref="A26:L26"/>
    <mergeCell ref="M26:N26"/>
    <mergeCell ref="O26:P26"/>
    <mergeCell ref="Q26:R26"/>
    <mergeCell ref="S26:T26"/>
    <mergeCell ref="U26:V26"/>
    <mergeCell ref="W26:X26"/>
    <mergeCell ref="A25:L25"/>
    <mergeCell ref="M25:N25"/>
    <mergeCell ref="S30:T30"/>
    <mergeCell ref="U30:V30"/>
    <mergeCell ref="W27:X27"/>
    <mergeCell ref="A29:L29"/>
    <mergeCell ref="M29:N29"/>
    <mergeCell ref="O29:P29"/>
    <mergeCell ref="Q29:R29"/>
    <mergeCell ref="S29:T29"/>
    <mergeCell ref="W30:X30"/>
    <mergeCell ref="A30:L30"/>
    <mergeCell ref="M30:N30"/>
    <mergeCell ref="A31:L31"/>
    <mergeCell ref="M31:N31"/>
    <mergeCell ref="O31:P31"/>
    <mergeCell ref="Q31:R31"/>
    <mergeCell ref="S31:T31"/>
    <mergeCell ref="U31:V31"/>
    <mergeCell ref="W31:X31"/>
    <mergeCell ref="A13:L13"/>
    <mergeCell ref="M13:N13"/>
    <mergeCell ref="O13:P13"/>
    <mergeCell ref="Q13:R13"/>
    <mergeCell ref="S13:T13"/>
    <mergeCell ref="U13:V13"/>
    <mergeCell ref="W13:X13"/>
    <mergeCell ref="U29:V29"/>
    <mergeCell ref="W29:X29"/>
    <mergeCell ref="A27:L27"/>
    <mergeCell ref="M27:N27"/>
    <mergeCell ref="O27:P27"/>
    <mergeCell ref="Q27:R27"/>
    <mergeCell ref="S27:T27"/>
    <mergeCell ref="U27:V27"/>
    <mergeCell ref="O30:P30"/>
    <mergeCell ref="Q30:R30"/>
  </mergeCells>
  <pageMargins left="0.75" right="0.75" top="1" bottom="1" header="0.5" footer="0.5"/>
  <pageSetup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4810-2C35-4552-B3F9-B6E368DB75B5}">
  <sheetPr>
    <pageSetUpPr fitToPage="1"/>
  </sheetPr>
  <dimension ref="A1:X78"/>
  <sheetViews>
    <sheetView workbookViewId="0">
      <selection activeCell="A10" sqref="A10:IV10"/>
    </sheetView>
  </sheetViews>
  <sheetFormatPr defaultRowHeight="13.2" x14ac:dyDescent="0.25"/>
  <cols>
    <col min="4" max="4" width="10.109375" customWidth="1"/>
    <col min="11" max="11" width="2.88671875" customWidth="1"/>
    <col min="12" max="12" width="5.44140625" customWidth="1"/>
    <col min="13" max="13" width="9.44140625" customWidth="1"/>
  </cols>
  <sheetData>
    <row r="1" spans="1:24" x14ac:dyDescent="0.25">
      <c r="A1" t="s">
        <v>0</v>
      </c>
      <c r="C1" s="1"/>
      <c r="D1" s="2"/>
    </row>
    <row r="2" spans="1:24" x14ac:dyDescent="0.25">
      <c r="A2" t="s">
        <v>185</v>
      </c>
      <c r="C2" s="1"/>
      <c r="D2" s="3"/>
    </row>
    <row r="3" spans="1:24" x14ac:dyDescent="0.25">
      <c r="A3" t="s">
        <v>2</v>
      </c>
    </row>
    <row r="5" spans="1:24" s="5" customFormat="1" ht="17.399999999999999" x14ac:dyDescent="0.3">
      <c r="A5" s="45" t="s">
        <v>16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x14ac:dyDescent="0.25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x14ac:dyDescent="0.25">
      <c r="A7" s="27" t="s">
        <v>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9" spans="1:24" x14ac:dyDescent="0.25">
      <c r="A9" s="28" t="s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24" t="s">
        <v>190</v>
      </c>
      <c r="N9" s="16"/>
      <c r="O9" s="24" t="s">
        <v>5</v>
      </c>
      <c r="P9" s="16"/>
      <c r="Q9" s="24" t="s">
        <v>100</v>
      </c>
      <c r="R9" s="16"/>
      <c r="S9" s="24" t="s">
        <v>191</v>
      </c>
      <c r="T9" s="16"/>
      <c r="U9" s="24" t="s">
        <v>195</v>
      </c>
      <c r="V9" s="16"/>
      <c r="W9" s="24" t="s">
        <v>194</v>
      </c>
      <c r="X9" s="16"/>
    </row>
    <row r="10" spans="1:24" x14ac:dyDescent="0.25">
      <c r="A10" s="20">
        <v>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0">
        <v>2</v>
      </c>
      <c r="N10" s="16"/>
      <c r="O10" s="20">
        <v>3</v>
      </c>
      <c r="P10" s="16"/>
      <c r="Q10" s="20">
        <v>4</v>
      </c>
      <c r="R10" s="16"/>
      <c r="S10" s="20">
        <v>5</v>
      </c>
      <c r="T10" s="16"/>
      <c r="U10" s="20" t="s">
        <v>192</v>
      </c>
      <c r="V10" s="16"/>
      <c r="W10" s="20" t="s">
        <v>193</v>
      </c>
      <c r="X10" s="16"/>
    </row>
    <row r="11" spans="1:24" x14ac:dyDescent="0.25">
      <c r="A11" s="43" t="s">
        <v>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44"/>
      <c r="N11" s="25"/>
      <c r="O11" s="44"/>
      <c r="P11" s="25"/>
      <c r="Q11" s="44"/>
      <c r="R11" s="25"/>
      <c r="S11" s="44"/>
      <c r="T11" s="25"/>
      <c r="U11" s="44"/>
      <c r="V11" s="25"/>
      <c r="W11" s="44"/>
      <c r="X11" s="25"/>
    </row>
    <row r="12" spans="1:24" x14ac:dyDescent="0.25">
      <c r="A12" s="38" t="s">
        <v>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>
        <v>1933630.14</v>
      </c>
      <c r="N12" s="39"/>
      <c r="O12" s="40">
        <f>O13+O14+O18+O21+O27+O28</f>
        <v>4678000</v>
      </c>
      <c r="P12" s="39"/>
      <c r="Q12" s="40">
        <v>4678000</v>
      </c>
      <c r="R12" s="39"/>
      <c r="S12" s="40">
        <f>S13+S14+S18+S21+S27+S28</f>
        <v>2372940.6</v>
      </c>
      <c r="T12" s="39"/>
      <c r="U12" s="41">
        <f>S12/M12</f>
        <v>1.2271946691935616</v>
      </c>
      <c r="V12" s="42"/>
      <c r="W12" s="41">
        <f>S12/Q12</f>
        <v>0.50725536554082939</v>
      </c>
      <c r="X12" s="42"/>
    </row>
    <row r="13" spans="1:24" x14ac:dyDescent="0.25">
      <c r="A13" s="33" t="s">
        <v>17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>
        <v>0</v>
      </c>
      <c r="N13" s="34"/>
      <c r="O13" s="35">
        <v>20000</v>
      </c>
      <c r="P13" s="34"/>
      <c r="Q13" s="35">
        <v>20000</v>
      </c>
      <c r="R13" s="34"/>
      <c r="S13" s="35">
        <v>0</v>
      </c>
      <c r="T13" s="34"/>
      <c r="U13" s="36">
        <v>0</v>
      </c>
      <c r="V13" s="37"/>
      <c r="W13" s="36">
        <f>S13/Q13</f>
        <v>0</v>
      </c>
      <c r="X13" s="37"/>
    </row>
    <row r="14" spans="1:24" x14ac:dyDescent="0.25">
      <c r="A14" s="33" t="s">
        <v>18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5">
        <v>2394</v>
      </c>
      <c r="N14" s="34"/>
      <c r="O14" s="35">
        <v>4000</v>
      </c>
      <c r="P14" s="34"/>
      <c r="Q14" s="35">
        <v>4000</v>
      </c>
      <c r="R14" s="34"/>
      <c r="S14" s="35">
        <v>2712.61</v>
      </c>
      <c r="T14" s="34"/>
      <c r="U14" s="36">
        <f>S14/M14</f>
        <v>1.1330868838763577</v>
      </c>
      <c r="V14" s="37"/>
      <c r="W14" s="36">
        <f>S14/Q14</f>
        <v>0.67815250000000005</v>
      </c>
      <c r="X14" s="37"/>
    </row>
    <row r="15" spans="1:24" x14ac:dyDescent="0.25">
      <c r="A15" s="25" t="s">
        <v>19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30">
        <v>2394</v>
      </c>
      <c r="N15" s="25"/>
      <c r="O15" s="30">
        <f>O16+O17</f>
        <v>4000</v>
      </c>
      <c r="P15" s="25"/>
      <c r="Q15" s="30">
        <f>Q16+Q17</f>
        <v>4000</v>
      </c>
      <c r="R15" s="25"/>
      <c r="S15" s="30">
        <v>2712.61</v>
      </c>
      <c r="T15" s="25"/>
      <c r="U15" s="31">
        <f>S15/M15</f>
        <v>1.1330868838763577</v>
      </c>
      <c r="V15" s="32"/>
      <c r="W15" s="31">
        <f>S15/Q15</f>
        <v>0.67815250000000005</v>
      </c>
      <c r="X15" s="32"/>
    </row>
    <row r="16" spans="1:24" x14ac:dyDescent="0.25">
      <c r="A16" s="25" t="s">
        <v>20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30">
        <v>0</v>
      </c>
      <c r="N16" s="25"/>
      <c r="O16" s="30">
        <v>1000</v>
      </c>
      <c r="P16" s="25"/>
      <c r="Q16" s="30">
        <v>1000</v>
      </c>
      <c r="R16" s="25"/>
      <c r="S16" s="30">
        <v>540.91</v>
      </c>
      <c r="T16" s="25"/>
      <c r="U16" s="31">
        <v>0</v>
      </c>
      <c r="V16" s="32"/>
      <c r="W16" s="31">
        <f t="shared" ref="W16:W17" si="0">S16/Q16</f>
        <v>0.54091</v>
      </c>
      <c r="X16" s="32"/>
    </row>
    <row r="17" spans="1:24" x14ac:dyDescent="0.25">
      <c r="A17" s="25" t="s">
        <v>21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30">
        <v>2394</v>
      </c>
      <c r="N17" s="25"/>
      <c r="O17" s="30">
        <v>3000</v>
      </c>
      <c r="P17" s="25"/>
      <c r="Q17" s="30">
        <v>3000</v>
      </c>
      <c r="R17" s="25"/>
      <c r="S17" s="30">
        <v>2171.6999999999998</v>
      </c>
      <c r="T17" s="25"/>
      <c r="U17" s="31">
        <f t="shared" ref="U17" si="1">S17/M17</f>
        <v>0.90714285714285703</v>
      </c>
      <c r="V17" s="32"/>
      <c r="W17" s="31">
        <f t="shared" si="0"/>
        <v>0.72389999999999999</v>
      </c>
      <c r="X17" s="32"/>
    </row>
    <row r="18" spans="1:24" x14ac:dyDescent="0.25">
      <c r="A18" s="33" t="s">
        <v>22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>
        <v>28986.18</v>
      </c>
      <c r="N18" s="34"/>
      <c r="O18" s="35">
        <v>56000</v>
      </c>
      <c r="P18" s="34"/>
      <c r="Q18" s="35">
        <v>56000</v>
      </c>
      <c r="R18" s="34"/>
      <c r="S18" s="35">
        <v>31215.16</v>
      </c>
      <c r="T18" s="34"/>
      <c r="U18" s="36">
        <f>S18/M18</f>
        <v>1.0768980251968352</v>
      </c>
      <c r="V18" s="37"/>
      <c r="W18" s="36">
        <f>S18/Q18</f>
        <v>0.5574135714285714</v>
      </c>
      <c r="X18" s="37"/>
    </row>
    <row r="19" spans="1:24" x14ac:dyDescent="0.25">
      <c r="A19" s="25" t="s">
        <v>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30">
        <v>28986.18</v>
      </c>
      <c r="N19" s="25"/>
      <c r="O19" s="30">
        <v>56000</v>
      </c>
      <c r="P19" s="25"/>
      <c r="Q19" s="30">
        <v>56000</v>
      </c>
      <c r="R19" s="25"/>
      <c r="S19" s="30">
        <v>31215.16</v>
      </c>
      <c r="T19" s="25"/>
      <c r="U19" s="31">
        <f t="shared" ref="U19:U20" si="2">S19/M19</f>
        <v>1.0768980251968352</v>
      </c>
      <c r="V19" s="32"/>
      <c r="W19" s="31">
        <f t="shared" ref="W19:W20" si="3">S19/Q19</f>
        <v>0.5574135714285714</v>
      </c>
      <c r="X19" s="32"/>
    </row>
    <row r="20" spans="1:24" x14ac:dyDescent="0.25">
      <c r="A20" s="25" t="s">
        <v>24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30">
        <v>28986.18</v>
      </c>
      <c r="N20" s="25"/>
      <c r="O20" s="30">
        <v>56000</v>
      </c>
      <c r="P20" s="25"/>
      <c r="Q20" s="30">
        <v>56000</v>
      </c>
      <c r="R20" s="25"/>
      <c r="S20" s="30">
        <v>31215.16</v>
      </c>
      <c r="T20" s="25"/>
      <c r="U20" s="31">
        <f t="shared" si="2"/>
        <v>1.0768980251968352</v>
      </c>
      <c r="V20" s="32"/>
      <c r="W20" s="31">
        <f t="shared" si="3"/>
        <v>0.5574135714285714</v>
      </c>
      <c r="X20" s="32"/>
    </row>
    <row r="21" spans="1:24" x14ac:dyDescent="0.25">
      <c r="A21" s="33" t="s">
        <v>25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>
        <v>1552.34</v>
      </c>
      <c r="N21" s="34"/>
      <c r="O21" s="35">
        <v>7100</v>
      </c>
      <c r="P21" s="34"/>
      <c r="Q21" s="35">
        <v>7100</v>
      </c>
      <c r="R21" s="34"/>
      <c r="S21" s="35">
        <v>1244</v>
      </c>
      <c r="T21" s="34"/>
      <c r="U21" s="36">
        <f>S21/M21</f>
        <v>0.80137083370911011</v>
      </c>
      <c r="V21" s="37"/>
      <c r="W21" s="36">
        <f>S21/Q21</f>
        <v>0.1752112676056338</v>
      </c>
      <c r="X21" s="37"/>
    </row>
    <row r="22" spans="1:24" x14ac:dyDescent="0.25">
      <c r="A22" s="25" t="s">
        <v>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30">
        <v>1352.34</v>
      </c>
      <c r="N22" s="25"/>
      <c r="O22" s="30">
        <f>O23+O24</f>
        <v>2100</v>
      </c>
      <c r="P22" s="25"/>
      <c r="Q22" s="30">
        <f>Q23+Q24</f>
        <v>2100</v>
      </c>
      <c r="R22" s="25"/>
      <c r="S22" s="30">
        <v>994</v>
      </c>
      <c r="T22" s="25"/>
      <c r="U22" s="31">
        <f t="shared" ref="U22:U26" si="4">S22/M22</f>
        <v>0.73502225771625485</v>
      </c>
      <c r="V22" s="32"/>
      <c r="W22" s="31">
        <f t="shared" ref="W22:W26" si="5">S22/Q22</f>
        <v>0.47333333333333333</v>
      </c>
      <c r="X22" s="32"/>
    </row>
    <row r="23" spans="1:24" x14ac:dyDescent="0.25">
      <c r="A23" s="25" t="s">
        <v>27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30">
        <v>302.33999999999997</v>
      </c>
      <c r="N23" s="25"/>
      <c r="O23" s="30">
        <v>500</v>
      </c>
      <c r="P23" s="25"/>
      <c r="Q23" s="30">
        <v>500</v>
      </c>
      <c r="R23" s="25"/>
      <c r="S23" s="30">
        <v>0</v>
      </c>
      <c r="T23" s="25"/>
      <c r="U23" s="31">
        <f t="shared" si="4"/>
        <v>0</v>
      </c>
      <c r="V23" s="32"/>
      <c r="W23" s="31">
        <f t="shared" si="5"/>
        <v>0</v>
      </c>
      <c r="X23" s="32"/>
    </row>
    <row r="24" spans="1:24" x14ac:dyDescent="0.25">
      <c r="A24" s="25" t="s">
        <v>28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30">
        <v>1050</v>
      </c>
      <c r="N24" s="25"/>
      <c r="O24" s="30">
        <v>1600</v>
      </c>
      <c r="P24" s="25"/>
      <c r="Q24" s="30">
        <v>1600</v>
      </c>
      <c r="R24" s="25"/>
      <c r="S24" s="30">
        <v>994</v>
      </c>
      <c r="T24" s="25"/>
      <c r="U24" s="31">
        <f t="shared" si="4"/>
        <v>0.94666666666666666</v>
      </c>
      <c r="V24" s="32"/>
      <c r="W24" s="31">
        <f t="shared" si="5"/>
        <v>0.62124999999999997</v>
      </c>
      <c r="X24" s="32"/>
    </row>
    <row r="25" spans="1:24" x14ac:dyDescent="0.25">
      <c r="A25" s="25" t="s">
        <v>29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30">
        <v>200</v>
      </c>
      <c r="N25" s="25"/>
      <c r="O25" s="30">
        <v>5000</v>
      </c>
      <c r="P25" s="25"/>
      <c r="Q25" s="30">
        <v>5000</v>
      </c>
      <c r="R25" s="25"/>
      <c r="S25" s="30">
        <v>250</v>
      </c>
      <c r="T25" s="25"/>
      <c r="U25" s="31">
        <f t="shared" si="4"/>
        <v>1.25</v>
      </c>
      <c r="V25" s="32"/>
      <c r="W25" s="31">
        <f t="shared" si="5"/>
        <v>0.05</v>
      </c>
      <c r="X25" s="32"/>
    </row>
    <row r="26" spans="1:24" x14ac:dyDescent="0.25">
      <c r="A26" s="25" t="s">
        <v>30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30">
        <v>200</v>
      </c>
      <c r="N26" s="25"/>
      <c r="O26" s="30">
        <v>5000</v>
      </c>
      <c r="P26" s="25"/>
      <c r="Q26" s="30">
        <v>5000</v>
      </c>
      <c r="R26" s="25"/>
      <c r="S26" s="30">
        <v>250</v>
      </c>
      <c r="T26" s="25"/>
      <c r="U26" s="31">
        <f t="shared" si="4"/>
        <v>1.25</v>
      </c>
      <c r="V26" s="32"/>
      <c r="W26" s="31">
        <f t="shared" si="5"/>
        <v>0.05</v>
      </c>
      <c r="X26" s="32"/>
    </row>
    <row r="27" spans="1:24" x14ac:dyDescent="0.25">
      <c r="A27" s="33" t="s">
        <v>31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>
        <v>1900697.62</v>
      </c>
      <c r="N27" s="34"/>
      <c r="O27" s="35">
        <v>4590000</v>
      </c>
      <c r="P27" s="34"/>
      <c r="Q27" s="35">
        <v>4590000</v>
      </c>
      <c r="R27" s="34"/>
      <c r="S27" s="35">
        <v>2337714.09</v>
      </c>
      <c r="T27" s="34"/>
      <c r="U27" s="36">
        <f t="shared" ref="U27" si="6">S27/M27</f>
        <v>1.2299242474981369</v>
      </c>
      <c r="V27" s="37"/>
      <c r="W27" s="36">
        <f t="shared" ref="W27:W30" si="7">S27/Q27</f>
        <v>0.50930590196078429</v>
      </c>
      <c r="X27" s="37"/>
    </row>
    <row r="28" spans="1:24" x14ac:dyDescent="0.25">
      <c r="A28" s="33" t="s">
        <v>32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>
        <v>0</v>
      </c>
      <c r="N28" s="34"/>
      <c r="O28" s="35">
        <v>900</v>
      </c>
      <c r="P28" s="34"/>
      <c r="Q28" s="35">
        <v>900</v>
      </c>
      <c r="R28" s="34"/>
      <c r="S28" s="35">
        <v>54.74</v>
      </c>
      <c r="T28" s="34"/>
      <c r="U28" s="36">
        <v>0</v>
      </c>
      <c r="V28" s="37"/>
      <c r="W28" s="36">
        <f t="shared" si="7"/>
        <v>6.0822222222222222E-2</v>
      </c>
      <c r="X28" s="37"/>
    </row>
    <row r="29" spans="1:24" x14ac:dyDescent="0.25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30">
        <v>0</v>
      </c>
      <c r="N29" s="25"/>
      <c r="O29" s="30">
        <v>900</v>
      </c>
      <c r="P29" s="25"/>
      <c r="Q29" s="30">
        <v>900</v>
      </c>
      <c r="R29" s="25"/>
      <c r="S29" s="30">
        <v>54.74</v>
      </c>
      <c r="T29" s="25"/>
      <c r="U29" s="31">
        <v>0</v>
      </c>
      <c r="V29" s="32"/>
      <c r="W29" s="31">
        <f t="shared" si="7"/>
        <v>6.0822222222222222E-2</v>
      </c>
      <c r="X29" s="32"/>
    </row>
    <row r="30" spans="1:24" x14ac:dyDescent="0.25">
      <c r="A30" s="25" t="s">
        <v>34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30">
        <v>0</v>
      </c>
      <c r="N30" s="25"/>
      <c r="O30" s="30">
        <v>900</v>
      </c>
      <c r="P30" s="25"/>
      <c r="Q30" s="30">
        <v>900</v>
      </c>
      <c r="R30" s="25"/>
      <c r="S30" s="30">
        <v>54.74</v>
      </c>
      <c r="T30" s="25"/>
      <c r="U30" s="31">
        <v>0</v>
      </c>
      <c r="V30" s="32"/>
      <c r="W30" s="31">
        <f t="shared" si="7"/>
        <v>6.0822222222222222E-2</v>
      </c>
      <c r="X30" s="32"/>
    </row>
    <row r="31" spans="1:24" x14ac:dyDescent="0.25">
      <c r="A31" s="38" t="s">
        <v>10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>
        <v>1980235.76</v>
      </c>
      <c r="N31" s="39"/>
      <c r="O31" s="40">
        <v>4648000</v>
      </c>
      <c r="P31" s="39"/>
      <c r="Q31" s="40">
        <v>4648000</v>
      </c>
      <c r="R31" s="39"/>
      <c r="S31" s="40">
        <v>2304040.79</v>
      </c>
      <c r="T31" s="39"/>
      <c r="U31" s="41">
        <f>S31/M31</f>
        <v>1.1635184236850666</v>
      </c>
      <c r="V31" s="42"/>
      <c r="W31" s="41">
        <f>S31/Q31</f>
        <v>0.49570584982788296</v>
      </c>
      <c r="X31" s="42"/>
    </row>
    <row r="32" spans="1:24" x14ac:dyDescent="0.25">
      <c r="A32" s="33" t="s">
        <v>35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>
        <v>1652950.09</v>
      </c>
      <c r="N32" s="34"/>
      <c r="O32" s="35">
        <v>3940000</v>
      </c>
      <c r="P32" s="34"/>
      <c r="Q32" s="35">
        <v>3940000</v>
      </c>
      <c r="R32" s="34"/>
      <c r="S32" s="35">
        <v>1950678.54</v>
      </c>
      <c r="T32" s="34"/>
      <c r="U32" s="36">
        <f>S32/M32</f>
        <v>1.1801194432918418</v>
      </c>
      <c r="V32" s="37"/>
      <c r="W32" s="36">
        <f>S32/Q32</f>
        <v>0.49509607614213197</v>
      </c>
      <c r="X32" s="37"/>
    </row>
    <row r="33" spans="1:24" x14ac:dyDescent="0.25">
      <c r="A33" s="25" t="s">
        <v>36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30">
        <v>1335989.8400000001</v>
      </c>
      <c r="N33" s="25"/>
      <c r="O33" s="30" t="s">
        <v>1</v>
      </c>
      <c r="P33" s="25"/>
      <c r="Q33" s="30" t="s">
        <v>1</v>
      </c>
      <c r="R33" s="25"/>
      <c r="S33" s="30">
        <v>1595766.28</v>
      </c>
      <c r="T33" s="25"/>
      <c r="U33" s="31"/>
      <c r="V33" s="32"/>
      <c r="W33" s="31"/>
      <c r="X33" s="32"/>
    </row>
    <row r="34" spans="1:24" x14ac:dyDescent="0.25">
      <c r="A34" s="25" t="s">
        <v>37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30">
        <v>1335989.8400000001</v>
      </c>
      <c r="N34" s="25"/>
      <c r="O34" s="30" t="s">
        <v>1</v>
      </c>
      <c r="P34" s="25"/>
      <c r="Q34" s="30" t="s">
        <v>1</v>
      </c>
      <c r="R34" s="25"/>
      <c r="S34" s="30">
        <v>1595766.28</v>
      </c>
      <c r="T34" s="25"/>
      <c r="U34" s="31"/>
      <c r="V34" s="32"/>
      <c r="W34" s="31"/>
      <c r="X34" s="32"/>
    </row>
    <row r="35" spans="1:24" x14ac:dyDescent="0.25">
      <c r="A35" s="25" t="s">
        <v>38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30">
        <v>107365.7</v>
      </c>
      <c r="N35" s="25"/>
      <c r="O35" s="30" t="s">
        <v>1</v>
      </c>
      <c r="P35" s="25"/>
      <c r="Q35" s="30" t="s">
        <v>1</v>
      </c>
      <c r="R35" s="25"/>
      <c r="S35" s="30">
        <v>98131.88</v>
      </c>
      <c r="T35" s="25"/>
      <c r="U35" s="31"/>
      <c r="V35" s="32"/>
      <c r="W35" s="31"/>
      <c r="X35" s="32"/>
    </row>
    <row r="36" spans="1:24" x14ac:dyDescent="0.25">
      <c r="A36" s="25" t="s">
        <v>39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30">
        <v>107365.7</v>
      </c>
      <c r="N36" s="25"/>
      <c r="O36" s="30" t="s">
        <v>1</v>
      </c>
      <c r="P36" s="25"/>
      <c r="Q36" s="30" t="s">
        <v>1</v>
      </c>
      <c r="R36" s="25"/>
      <c r="S36" s="30">
        <v>98131.88</v>
      </c>
      <c r="T36" s="25"/>
      <c r="U36" s="31"/>
      <c r="V36" s="32"/>
      <c r="W36" s="31"/>
      <c r="X36" s="32"/>
    </row>
    <row r="37" spans="1:24" x14ac:dyDescent="0.25">
      <c r="A37" s="25" t="s">
        <v>40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30">
        <v>209594.55</v>
      </c>
      <c r="N37" s="25"/>
      <c r="O37" s="30" t="s">
        <v>1</v>
      </c>
      <c r="P37" s="25"/>
      <c r="Q37" s="30" t="s">
        <v>1</v>
      </c>
      <c r="R37" s="25"/>
      <c r="S37" s="30">
        <v>256780.38</v>
      </c>
      <c r="T37" s="25"/>
      <c r="U37" s="31"/>
      <c r="V37" s="32"/>
      <c r="W37" s="31"/>
      <c r="X37" s="32"/>
    </row>
    <row r="38" spans="1:24" x14ac:dyDescent="0.25">
      <c r="A38" s="25" t="s">
        <v>41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0">
        <v>209594.55</v>
      </c>
      <c r="N38" s="25"/>
      <c r="O38" s="30" t="s">
        <v>1</v>
      </c>
      <c r="P38" s="25"/>
      <c r="Q38" s="30" t="s">
        <v>1</v>
      </c>
      <c r="R38" s="25"/>
      <c r="S38" s="30">
        <v>256780.38</v>
      </c>
      <c r="T38" s="25"/>
      <c r="U38" s="31"/>
      <c r="V38" s="32"/>
      <c r="W38" s="31"/>
      <c r="X38" s="32"/>
    </row>
    <row r="39" spans="1:24" x14ac:dyDescent="0.25">
      <c r="A39" s="33" t="s">
        <v>42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5">
        <v>327182.68</v>
      </c>
      <c r="N39" s="34"/>
      <c r="O39" s="35">
        <v>706900</v>
      </c>
      <c r="P39" s="34"/>
      <c r="Q39" s="35">
        <v>706900</v>
      </c>
      <c r="R39" s="34"/>
      <c r="S39" s="35">
        <v>352956.83</v>
      </c>
      <c r="T39" s="34"/>
      <c r="U39" s="36">
        <f>S39/M39</f>
        <v>1.078776022007033</v>
      </c>
      <c r="V39" s="37"/>
      <c r="W39" s="36">
        <f>S39/Q39</f>
        <v>0.49930234828122794</v>
      </c>
      <c r="X39" s="37"/>
    </row>
    <row r="40" spans="1:24" x14ac:dyDescent="0.25">
      <c r="A40" s="25" t="s">
        <v>43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0">
        <v>45379.06</v>
      </c>
      <c r="N40" s="25"/>
      <c r="O40" s="30" t="s">
        <v>1</v>
      </c>
      <c r="P40" s="25"/>
      <c r="Q40" s="30" t="s">
        <v>1</v>
      </c>
      <c r="R40" s="25"/>
      <c r="S40" s="30">
        <v>38523.07</v>
      </c>
      <c r="T40" s="25"/>
      <c r="U40" s="31"/>
      <c r="V40" s="32"/>
      <c r="W40" s="31"/>
      <c r="X40" s="32"/>
    </row>
    <row r="41" spans="1:24" x14ac:dyDescent="0.25">
      <c r="A41" s="25" t="s">
        <v>44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0">
        <v>3677.14</v>
      </c>
      <c r="N41" s="25"/>
      <c r="O41" s="30" t="s">
        <v>1</v>
      </c>
      <c r="P41" s="25"/>
      <c r="Q41" s="30" t="s">
        <v>1</v>
      </c>
      <c r="R41" s="25"/>
      <c r="S41" s="30">
        <v>1320.97</v>
      </c>
      <c r="T41" s="25"/>
      <c r="U41" s="31"/>
      <c r="V41" s="32"/>
      <c r="W41" s="31"/>
      <c r="X41" s="32"/>
    </row>
    <row r="42" spans="1:24" x14ac:dyDescent="0.25">
      <c r="A42" s="25" t="s">
        <v>45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0">
        <v>38880.68</v>
      </c>
      <c r="N42" s="25"/>
      <c r="O42" s="30" t="s">
        <v>1</v>
      </c>
      <c r="P42" s="25"/>
      <c r="Q42" s="30" t="s">
        <v>1</v>
      </c>
      <c r="R42" s="25"/>
      <c r="S42" s="30">
        <v>35003.599999999999</v>
      </c>
      <c r="T42" s="25"/>
      <c r="U42" s="31"/>
      <c r="V42" s="32"/>
      <c r="W42" s="31"/>
      <c r="X42" s="32"/>
    </row>
    <row r="43" spans="1:24" x14ac:dyDescent="0.25">
      <c r="A43" s="25" t="s">
        <v>46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30">
        <v>2821.24</v>
      </c>
      <c r="N43" s="25"/>
      <c r="O43" s="30" t="s">
        <v>1</v>
      </c>
      <c r="P43" s="25"/>
      <c r="Q43" s="30" t="s">
        <v>1</v>
      </c>
      <c r="R43" s="25"/>
      <c r="S43" s="30">
        <v>2198.5</v>
      </c>
      <c r="T43" s="25"/>
      <c r="U43" s="31"/>
      <c r="V43" s="32"/>
      <c r="W43" s="31"/>
      <c r="X43" s="32"/>
    </row>
    <row r="44" spans="1:24" x14ac:dyDescent="0.25">
      <c r="A44" s="25" t="s">
        <v>47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0">
        <v>192733.69</v>
      </c>
      <c r="N44" s="25"/>
      <c r="O44" s="30" t="s">
        <v>1</v>
      </c>
      <c r="P44" s="25"/>
      <c r="Q44" s="30" t="s">
        <v>1</v>
      </c>
      <c r="R44" s="25"/>
      <c r="S44" s="30">
        <v>177502.33</v>
      </c>
      <c r="T44" s="25"/>
      <c r="U44" s="31"/>
      <c r="V44" s="32"/>
      <c r="W44" s="31"/>
      <c r="X44" s="32"/>
    </row>
    <row r="45" spans="1:24" x14ac:dyDescent="0.25">
      <c r="A45" s="25" t="s">
        <v>48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30">
        <v>60174.5</v>
      </c>
      <c r="N45" s="25"/>
      <c r="O45" s="30" t="s">
        <v>1</v>
      </c>
      <c r="P45" s="25"/>
      <c r="Q45" s="30" t="s">
        <v>1</v>
      </c>
      <c r="R45" s="25"/>
      <c r="S45" s="30">
        <v>45019.68</v>
      </c>
      <c r="T45" s="25"/>
      <c r="U45" s="31"/>
      <c r="V45" s="32"/>
      <c r="W45" s="31"/>
      <c r="X45" s="32"/>
    </row>
    <row r="46" spans="1:24" x14ac:dyDescent="0.25">
      <c r="A46" s="25" t="s">
        <v>49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30">
        <v>91450.63</v>
      </c>
      <c r="N46" s="25"/>
      <c r="O46" s="30" t="s">
        <v>1</v>
      </c>
      <c r="P46" s="25"/>
      <c r="Q46" s="30" t="s">
        <v>1</v>
      </c>
      <c r="R46" s="25"/>
      <c r="S46" s="30">
        <v>97131.94</v>
      </c>
      <c r="T46" s="25"/>
      <c r="U46" s="31"/>
      <c r="V46" s="32"/>
      <c r="W46" s="31"/>
      <c r="X46" s="32"/>
    </row>
    <row r="47" spans="1:24" x14ac:dyDescent="0.25">
      <c r="A47" s="25" t="s">
        <v>50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30">
        <v>25886.7</v>
      </c>
      <c r="N47" s="25"/>
      <c r="O47" s="30" t="s">
        <v>1</v>
      </c>
      <c r="P47" s="25"/>
      <c r="Q47" s="30" t="s">
        <v>1</v>
      </c>
      <c r="R47" s="25"/>
      <c r="S47" s="30">
        <v>31860.25</v>
      </c>
      <c r="T47" s="25"/>
      <c r="U47" s="31"/>
      <c r="V47" s="32"/>
      <c r="W47" s="31"/>
      <c r="X47" s="32"/>
    </row>
    <row r="48" spans="1:24" x14ac:dyDescent="0.25">
      <c r="A48" s="25" t="s">
        <v>51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30">
        <v>3272.49</v>
      </c>
      <c r="N48" s="25"/>
      <c r="O48" s="30" t="s">
        <v>1</v>
      </c>
      <c r="P48" s="25"/>
      <c r="Q48" s="30" t="s">
        <v>1</v>
      </c>
      <c r="R48" s="25"/>
      <c r="S48" s="30">
        <v>2512.23</v>
      </c>
      <c r="T48" s="25"/>
      <c r="U48" s="31"/>
      <c r="V48" s="32"/>
      <c r="W48" s="31"/>
      <c r="X48" s="32"/>
    </row>
    <row r="49" spans="1:24" x14ac:dyDescent="0.25">
      <c r="A49" s="25" t="s">
        <v>52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30">
        <v>11949.37</v>
      </c>
      <c r="N49" s="25"/>
      <c r="O49" s="30" t="s">
        <v>1</v>
      </c>
      <c r="P49" s="25"/>
      <c r="Q49" s="30" t="s">
        <v>1</v>
      </c>
      <c r="R49" s="25"/>
      <c r="S49" s="30">
        <v>865.25</v>
      </c>
      <c r="T49" s="25"/>
      <c r="U49" s="31"/>
      <c r="V49" s="32"/>
      <c r="W49" s="31"/>
      <c r="X49" s="32"/>
    </row>
    <row r="50" spans="1:24" x14ac:dyDescent="0.25">
      <c r="A50" s="25" t="s">
        <v>53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30">
        <v>0</v>
      </c>
      <c r="N50" s="25"/>
      <c r="O50" s="30" t="s">
        <v>1</v>
      </c>
      <c r="P50" s="25"/>
      <c r="Q50" s="30" t="s">
        <v>1</v>
      </c>
      <c r="R50" s="25"/>
      <c r="S50" s="30">
        <v>112.98</v>
      </c>
      <c r="T50" s="25"/>
      <c r="U50" s="31"/>
      <c r="V50" s="32"/>
      <c r="W50" s="31"/>
      <c r="X50" s="32"/>
    </row>
    <row r="51" spans="1:24" x14ac:dyDescent="0.25">
      <c r="A51" s="25" t="s">
        <v>54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30">
        <v>77668.509999999995</v>
      </c>
      <c r="N51" s="25"/>
      <c r="O51" s="30" t="s">
        <v>1</v>
      </c>
      <c r="P51" s="25"/>
      <c r="Q51" s="30" t="s">
        <v>1</v>
      </c>
      <c r="R51" s="25"/>
      <c r="S51" s="30">
        <v>127031.23</v>
      </c>
      <c r="T51" s="25"/>
      <c r="U51" s="31"/>
      <c r="V51" s="32"/>
      <c r="W51" s="31"/>
      <c r="X51" s="32"/>
    </row>
    <row r="52" spans="1:24" x14ac:dyDescent="0.25">
      <c r="A52" s="25" t="s">
        <v>55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30">
        <v>2423.86</v>
      </c>
      <c r="N52" s="25"/>
      <c r="O52" s="30" t="s">
        <v>1</v>
      </c>
      <c r="P52" s="25"/>
      <c r="Q52" s="30" t="s">
        <v>1</v>
      </c>
      <c r="R52" s="25"/>
      <c r="S52" s="30">
        <v>3064.32</v>
      </c>
      <c r="T52" s="25"/>
      <c r="U52" s="31"/>
      <c r="V52" s="32"/>
      <c r="W52" s="31"/>
      <c r="X52" s="32"/>
    </row>
    <row r="53" spans="1:24" x14ac:dyDescent="0.25">
      <c r="A53" s="25" t="s">
        <v>56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30">
        <v>13797.98</v>
      </c>
      <c r="N53" s="25"/>
      <c r="O53" s="30" t="s">
        <v>1</v>
      </c>
      <c r="P53" s="25"/>
      <c r="Q53" s="30" t="s">
        <v>1</v>
      </c>
      <c r="R53" s="25"/>
      <c r="S53" s="30">
        <v>17871.310000000001</v>
      </c>
      <c r="T53" s="25"/>
      <c r="U53" s="31"/>
      <c r="V53" s="32"/>
      <c r="W53" s="31"/>
      <c r="X53" s="32"/>
    </row>
    <row r="54" spans="1:24" x14ac:dyDescent="0.25">
      <c r="A54" s="25" t="s">
        <v>57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30">
        <v>15167.5</v>
      </c>
      <c r="N54" s="25"/>
      <c r="O54" s="30" t="s">
        <v>1</v>
      </c>
      <c r="P54" s="25"/>
      <c r="Q54" s="30" t="s">
        <v>1</v>
      </c>
      <c r="R54" s="25"/>
      <c r="S54" s="30">
        <v>25428.22</v>
      </c>
      <c r="T54" s="25"/>
      <c r="U54" s="31"/>
      <c r="V54" s="32"/>
      <c r="W54" s="31"/>
      <c r="X54" s="32"/>
    </row>
    <row r="55" spans="1:24" x14ac:dyDescent="0.25">
      <c r="A55" s="25" t="s">
        <v>58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30">
        <v>37793.919999999998</v>
      </c>
      <c r="N55" s="25"/>
      <c r="O55" s="30" t="s">
        <v>1</v>
      </c>
      <c r="P55" s="25"/>
      <c r="Q55" s="30" t="s">
        <v>1</v>
      </c>
      <c r="R55" s="25"/>
      <c r="S55" s="30">
        <v>72477.5</v>
      </c>
      <c r="T55" s="25"/>
      <c r="U55" s="31"/>
      <c r="V55" s="32"/>
      <c r="W55" s="31"/>
      <c r="X55" s="32"/>
    </row>
    <row r="56" spans="1:24" x14ac:dyDescent="0.25">
      <c r="A56" s="25" t="s">
        <v>59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30">
        <v>3340.28</v>
      </c>
      <c r="N56" s="25"/>
      <c r="O56" s="30" t="s">
        <v>1</v>
      </c>
      <c r="P56" s="25"/>
      <c r="Q56" s="30" t="s">
        <v>1</v>
      </c>
      <c r="R56" s="25"/>
      <c r="S56" s="30">
        <v>3443.38</v>
      </c>
      <c r="T56" s="25"/>
      <c r="U56" s="31"/>
      <c r="V56" s="32"/>
      <c r="W56" s="31"/>
      <c r="X56" s="32"/>
    </row>
    <row r="57" spans="1:24" x14ac:dyDescent="0.25">
      <c r="A57" s="25" t="s">
        <v>60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30">
        <v>770.53</v>
      </c>
      <c r="N57" s="25"/>
      <c r="O57" s="30" t="s">
        <v>1</v>
      </c>
      <c r="P57" s="25"/>
      <c r="Q57" s="30" t="s">
        <v>1</v>
      </c>
      <c r="R57" s="25"/>
      <c r="S57" s="30">
        <v>443.58</v>
      </c>
      <c r="T57" s="25"/>
      <c r="U57" s="31"/>
      <c r="V57" s="32"/>
      <c r="W57" s="31"/>
      <c r="X57" s="32"/>
    </row>
    <row r="58" spans="1:24" x14ac:dyDescent="0.25">
      <c r="A58" s="25" t="s">
        <v>61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30">
        <v>2252.5</v>
      </c>
      <c r="N58" s="25"/>
      <c r="O58" s="30" t="s">
        <v>1</v>
      </c>
      <c r="P58" s="25"/>
      <c r="Q58" s="30" t="s">
        <v>1</v>
      </c>
      <c r="R58" s="25"/>
      <c r="S58" s="30">
        <v>2343</v>
      </c>
      <c r="T58" s="25"/>
      <c r="U58" s="31"/>
      <c r="V58" s="32"/>
      <c r="W58" s="31"/>
      <c r="X58" s="32"/>
    </row>
    <row r="59" spans="1:24" x14ac:dyDescent="0.25">
      <c r="A59" s="25" t="s">
        <v>62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30">
        <v>2121.94</v>
      </c>
      <c r="N59" s="25"/>
      <c r="O59" s="30" t="s">
        <v>1</v>
      </c>
      <c r="P59" s="25"/>
      <c r="Q59" s="30" t="s">
        <v>1</v>
      </c>
      <c r="R59" s="25"/>
      <c r="S59" s="30">
        <v>1959.92</v>
      </c>
      <c r="T59" s="25"/>
      <c r="U59" s="31"/>
      <c r="V59" s="32"/>
      <c r="W59" s="31"/>
      <c r="X59" s="32"/>
    </row>
    <row r="60" spans="1:24" x14ac:dyDescent="0.25">
      <c r="A60" s="25" t="s">
        <v>63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30">
        <v>11401.42</v>
      </c>
      <c r="N60" s="25"/>
      <c r="O60" s="30" t="s">
        <v>1</v>
      </c>
      <c r="P60" s="25"/>
      <c r="Q60" s="30" t="s">
        <v>1</v>
      </c>
      <c r="R60" s="25"/>
      <c r="S60" s="30">
        <v>9900.2000000000007</v>
      </c>
      <c r="T60" s="25"/>
      <c r="U60" s="31"/>
      <c r="V60" s="32"/>
      <c r="W60" s="31"/>
      <c r="X60" s="32"/>
    </row>
    <row r="61" spans="1:24" x14ac:dyDescent="0.25">
      <c r="A61" s="25" t="s">
        <v>64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30">
        <v>1605.06</v>
      </c>
      <c r="N61" s="25"/>
      <c r="O61" s="30" t="s">
        <v>1</v>
      </c>
      <c r="P61" s="25"/>
      <c r="Q61" s="30" t="s">
        <v>1</v>
      </c>
      <c r="R61" s="25"/>
      <c r="S61" s="30">
        <v>1605.06</v>
      </c>
      <c r="T61" s="25"/>
      <c r="U61" s="31"/>
      <c r="V61" s="32"/>
      <c r="W61" s="31"/>
      <c r="X61" s="32"/>
    </row>
    <row r="62" spans="1:24" x14ac:dyDescent="0.25">
      <c r="A62" s="25" t="s">
        <v>65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30">
        <v>5928.32</v>
      </c>
      <c r="N62" s="25"/>
      <c r="O62" s="30" t="s">
        <v>1</v>
      </c>
      <c r="P62" s="25"/>
      <c r="Q62" s="30" t="s">
        <v>1</v>
      </c>
      <c r="R62" s="25"/>
      <c r="S62" s="30">
        <v>6648.73</v>
      </c>
      <c r="T62" s="25"/>
      <c r="U62" s="31"/>
      <c r="V62" s="32"/>
      <c r="W62" s="31"/>
      <c r="X62" s="32"/>
    </row>
    <row r="63" spans="1:24" x14ac:dyDescent="0.25">
      <c r="A63" s="25" t="s">
        <v>66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30">
        <v>1770.77</v>
      </c>
      <c r="N63" s="25"/>
      <c r="O63" s="30" t="s">
        <v>1</v>
      </c>
      <c r="P63" s="25"/>
      <c r="Q63" s="30" t="s">
        <v>1</v>
      </c>
      <c r="R63" s="25"/>
      <c r="S63" s="30">
        <v>322.14</v>
      </c>
      <c r="T63" s="25"/>
      <c r="U63" s="31"/>
      <c r="V63" s="32"/>
      <c r="W63" s="31"/>
      <c r="X63" s="32"/>
    </row>
    <row r="64" spans="1:24" x14ac:dyDescent="0.25">
      <c r="A64" s="25" t="s">
        <v>67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30">
        <v>1500.07</v>
      </c>
      <c r="N64" s="25"/>
      <c r="O64" s="30" t="s">
        <v>1</v>
      </c>
      <c r="P64" s="25"/>
      <c r="Q64" s="30" t="s">
        <v>1</v>
      </c>
      <c r="R64" s="25"/>
      <c r="S64" s="30">
        <v>996.19</v>
      </c>
      <c r="T64" s="25"/>
      <c r="U64" s="31"/>
      <c r="V64" s="32"/>
      <c r="W64" s="31"/>
      <c r="X64" s="32"/>
    </row>
    <row r="65" spans="1:24" x14ac:dyDescent="0.25">
      <c r="A65" s="25" t="s">
        <v>68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30">
        <v>597.20000000000005</v>
      </c>
      <c r="N65" s="25"/>
      <c r="O65" s="30" t="s">
        <v>1</v>
      </c>
      <c r="P65" s="25"/>
      <c r="Q65" s="30" t="s">
        <v>1</v>
      </c>
      <c r="R65" s="25"/>
      <c r="S65" s="30">
        <v>328.08</v>
      </c>
      <c r="T65" s="25"/>
      <c r="U65" s="31"/>
      <c r="V65" s="32"/>
      <c r="W65" s="31"/>
      <c r="X65" s="32"/>
    </row>
    <row r="66" spans="1:24" x14ac:dyDescent="0.25">
      <c r="A66" s="33" t="s">
        <v>69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5">
        <v>102.99</v>
      </c>
      <c r="N66" s="34"/>
      <c r="O66" s="35">
        <v>1100</v>
      </c>
      <c r="P66" s="34"/>
      <c r="Q66" s="35">
        <v>1100</v>
      </c>
      <c r="R66" s="34"/>
      <c r="S66" s="35">
        <v>405.42</v>
      </c>
      <c r="T66" s="34"/>
      <c r="U66" s="36">
        <f>S66/M66</f>
        <v>3.936498689193126</v>
      </c>
      <c r="V66" s="37"/>
      <c r="W66" s="36">
        <f>S66/Q66</f>
        <v>0.36856363636363637</v>
      </c>
      <c r="X66" s="37"/>
    </row>
    <row r="67" spans="1:24" x14ac:dyDescent="0.25">
      <c r="A67" s="25" t="s">
        <v>70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30">
        <v>102.99</v>
      </c>
      <c r="N67" s="25"/>
      <c r="O67" s="30" t="s">
        <v>1</v>
      </c>
      <c r="P67" s="25"/>
      <c r="Q67" s="30" t="s">
        <v>1</v>
      </c>
      <c r="R67" s="25"/>
      <c r="S67" s="30">
        <v>405.42</v>
      </c>
      <c r="T67" s="25"/>
      <c r="U67" s="31"/>
      <c r="V67" s="32"/>
      <c r="W67" s="31"/>
      <c r="X67" s="32"/>
    </row>
    <row r="68" spans="1:24" x14ac:dyDescent="0.25">
      <c r="A68" s="25" t="s">
        <v>71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30">
        <v>102.99</v>
      </c>
      <c r="N68" s="25"/>
      <c r="O68" s="30" t="s">
        <v>1</v>
      </c>
      <c r="P68" s="25"/>
      <c r="Q68" s="30" t="s">
        <v>1</v>
      </c>
      <c r="R68" s="25"/>
      <c r="S68" s="30">
        <v>405.42</v>
      </c>
      <c r="T68" s="25"/>
      <c r="U68" s="31"/>
      <c r="V68" s="32"/>
      <c r="W68" s="31"/>
      <c r="X68" s="32"/>
    </row>
    <row r="69" spans="1:24" x14ac:dyDescent="0.25">
      <c r="A69" s="38" t="s">
        <v>11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40">
        <v>10643.09</v>
      </c>
      <c r="N69" s="39"/>
      <c r="O69" s="40">
        <v>30000</v>
      </c>
      <c r="P69" s="39"/>
      <c r="Q69" s="40">
        <v>30000</v>
      </c>
      <c r="R69" s="39"/>
      <c r="S69" s="40">
        <v>15134.81</v>
      </c>
      <c r="T69" s="39"/>
      <c r="U69" s="41">
        <f>S69/M69</f>
        <v>1.4220315716582308</v>
      </c>
      <c r="V69" s="42"/>
      <c r="W69" s="41">
        <f>S69/Q69</f>
        <v>0.50449366666666662</v>
      </c>
      <c r="X69" s="42"/>
    </row>
    <row r="70" spans="1:24" x14ac:dyDescent="0.25">
      <c r="A70" s="33" t="s">
        <v>72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>
        <v>10643.09</v>
      </c>
      <c r="N70" s="34"/>
      <c r="O70" s="35">
        <v>30000</v>
      </c>
      <c r="P70" s="34"/>
      <c r="Q70" s="35">
        <v>30000</v>
      </c>
      <c r="R70" s="34"/>
      <c r="S70" s="35">
        <v>15134.81</v>
      </c>
      <c r="T70" s="34"/>
      <c r="U70" s="36">
        <f>S70/M70</f>
        <v>1.4220315716582308</v>
      </c>
      <c r="V70" s="37"/>
      <c r="W70" s="36">
        <f>S70/Q70</f>
        <v>0.50449366666666662</v>
      </c>
      <c r="X70" s="37"/>
    </row>
    <row r="71" spans="1:24" x14ac:dyDescent="0.25">
      <c r="A71" s="25" t="s">
        <v>73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30">
        <v>9875.3799999999992</v>
      </c>
      <c r="N71" s="25"/>
      <c r="O71" s="30" t="s">
        <v>1</v>
      </c>
      <c r="P71" s="25"/>
      <c r="Q71" s="30" t="s">
        <v>1</v>
      </c>
      <c r="R71" s="25"/>
      <c r="S71" s="30">
        <v>13460.81</v>
      </c>
      <c r="T71" s="25"/>
      <c r="U71" s="31"/>
      <c r="V71" s="32"/>
      <c r="W71" s="31"/>
      <c r="X71" s="32"/>
    </row>
    <row r="72" spans="1:24" x14ac:dyDescent="0.25">
      <c r="A72" s="25" t="s">
        <v>74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30">
        <v>1925.77</v>
      </c>
      <c r="N72" s="25"/>
      <c r="O72" s="30" t="s">
        <v>1</v>
      </c>
      <c r="P72" s="25"/>
      <c r="Q72" s="30" t="s">
        <v>1</v>
      </c>
      <c r="R72" s="25"/>
      <c r="S72" s="30">
        <v>11746.3</v>
      </c>
      <c r="T72" s="25"/>
      <c r="U72" s="31"/>
      <c r="V72" s="32"/>
      <c r="W72" s="31"/>
      <c r="X72" s="32"/>
    </row>
    <row r="73" spans="1:24" x14ac:dyDescent="0.25">
      <c r="A73" s="25" t="s">
        <v>75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30">
        <v>612.5</v>
      </c>
      <c r="N73" s="25"/>
      <c r="O73" s="30" t="s">
        <v>1</v>
      </c>
      <c r="P73" s="25"/>
      <c r="Q73" s="30" t="s">
        <v>1</v>
      </c>
      <c r="R73" s="25"/>
      <c r="S73" s="30">
        <v>0</v>
      </c>
      <c r="T73" s="25"/>
      <c r="U73" s="31"/>
      <c r="V73" s="32"/>
      <c r="W73" s="31"/>
      <c r="X73" s="32"/>
    </row>
    <row r="74" spans="1:24" x14ac:dyDescent="0.25">
      <c r="A74" s="25" t="s">
        <v>76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30">
        <v>923.75</v>
      </c>
      <c r="N74" s="25"/>
      <c r="O74" s="30" t="s">
        <v>1</v>
      </c>
      <c r="P74" s="25"/>
      <c r="Q74" s="30" t="s">
        <v>1</v>
      </c>
      <c r="R74" s="25"/>
      <c r="S74" s="30">
        <v>1016.25</v>
      </c>
      <c r="T74" s="25"/>
      <c r="U74" s="31"/>
      <c r="V74" s="32"/>
      <c r="W74" s="31"/>
      <c r="X74" s="32"/>
    </row>
    <row r="75" spans="1:24" x14ac:dyDescent="0.25">
      <c r="A75" s="25" t="s">
        <v>77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30">
        <v>6413.36</v>
      </c>
      <c r="N75" s="25"/>
      <c r="O75" s="30" t="s">
        <v>1</v>
      </c>
      <c r="P75" s="25"/>
      <c r="Q75" s="30" t="s">
        <v>1</v>
      </c>
      <c r="R75" s="25"/>
      <c r="S75" s="30">
        <v>698.26</v>
      </c>
      <c r="T75" s="25"/>
      <c r="U75" s="31"/>
      <c r="V75" s="32"/>
      <c r="W75" s="31"/>
      <c r="X75" s="32"/>
    </row>
    <row r="76" spans="1:24" x14ac:dyDescent="0.25">
      <c r="A76" s="25" t="s">
        <v>78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30">
        <v>767.71</v>
      </c>
      <c r="N76" s="25"/>
      <c r="O76" s="30" t="s">
        <v>1</v>
      </c>
      <c r="P76" s="25"/>
      <c r="Q76" s="30" t="s">
        <v>1</v>
      </c>
      <c r="R76" s="25"/>
      <c r="S76" s="30">
        <v>1674</v>
      </c>
      <c r="T76" s="25"/>
      <c r="U76" s="31"/>
      <c r="V76" s="32"/>
      <c r="W76" s="31"/>
      <c r="X76" s="32"/>
    </row>
    <row r="77" spans="1:24" x14ac:dyDescent="0.25">
      <c r="A77" s="25" t="s">
        <v>79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30">
        <v>767.71</v>
      </c>
      <c r="N77" s="25"/>
      <c r="O77" s="30" t="s">
        <v>1</v>
      </c>
      <c r="P77" s="25"/>
      <c r="Q77" s="30" t="s">
        <v>1</v>
      </c>
      <c r="R77" s="25"/>
      <c r="S77" s="30">
        <v>1674</v>
      </c>
      <c r="T77" s="25"/>
      <c r="U77" s="31"/>
      <c r="V77" s="32"/>
      <c r="W77" s="31"/>
      <c r="X77" s="32"/>
    </row>
    <row r="78" spans="1:24" x14ac:dyDescent="0.25">
      <c r="A78" s="29" t="s">
        <v>1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9" t="s">
        <v>1</v>
      </c>
      <c r="N78" s="25"/>
      <c r="O78" s="29" t="s">
        <v>1</v>
      </c>
      <c r="P78" s="25"/>
      <c r="Q78" s="29" t="s">
        <v>1</v>
      </c>
      <c r="R78" s="25"/>
      <c r="S78" s="29" t="s">
        <v>1</v>
      </c>
      <c r="T78" s="25"/>
      <c r="U78" s="29" t="s">
        <v>1</v>
      </c>
      <c r="V78" s="25"/>
      <c r="W78" s="29" t="s">
        <v>1</v>
      </c>
      <c r="X78" s="25"/>
    </row>
  </sheetData>
  <mergeCells count="493">
    <mergeCell ref="A5:X5"/>
    <mergeCell ref="A6:X6"/>
    <mergeCell ref="A9:L9"/>
    <mergeCell ref="M9:N9"/>
    <mergeCell ref="O9:P9"/>
    <mergeCell ref="Q9:R9"/>
    <mergeCell ref="S9:T9"/>
    <mergeCell ref="U9:V9"/>
    <mergeCell ref="A11:L11"/>
    <mergeCell ref="M11:N11"/>
    <mergeCell ref="O11:P11"/>
    <mergeCell ref="Q11:R11"/>
    <mergeCell ref="S11:T11"/>
    <mergeCell ref="U11:V11"/>
    <mergeCell ref="W11:X11"/>
    <mergeCell ref="A7:U7"/>
    <mergeCell ref="A10:L10"/>
    <mergeCell ref="M10:N10"/>
    <mergeCell ref="O10:P10"/>
    <mergeCell ref="Q10:R10"/>
    <mergeCell ref="S10:T10"/>
    <mergeCell ref="U10:V10"/>
    <mergeCell ref="W9:X9"/>
    <mergeCell ref="W10:X10"/>
    <mergeCell ref="W12:X12"/>
    <mergeCell ref="A13:L13"/>
    <mergeCell ref="M13:N13"/>
    <mergeCell ref="O13:P13"/>
    <mergeCell ref="Q13:R13"/>
    <mergeCell ref="S13:T13"/>
    <mergeCell ref="U13:V13"/>
    <mergeCell ref="W13:X13"/>
    <mergeCell ref="A12:L12"/>
    <mergeCell ref="M12:N12"/>
    <mergeCell ref="O12:P12"/>
    <mergeCell ref="Q12:R12"/>
    <mergeCell ref="S12:T12"/>
    <mergeCell ref="U12:V12"/>
    <mergeCell ref="U15:V15"/>
    <mergeCell ref="W15:X15"/>
    <mergeCell ref="A14:L14"/>
    <mergeCell ref="M14:N14"/>
    <mergeCell ref="O14:P14"/>
    <mergeCell ref="Q14:R14"/>
    <mergeCell ref="S14:T14"/>
    <mergeCell ref="U14:V14"/>
    <mergeCell ref="O16:P16"/>
    <mergeCell ref="Q16:R16"/>
    <mergeCell ref="S16:T16"/>
    <mergeCell ref="U16:V16"/>
    <mergeCell ref="W14:X14"/>
    <mergeCell ref="A15:L15"/>
    <mergeCell ref="M15:N15"/>
    <mergeCell ref="O15:P15"/>
    <mergeCell ref="Q15:R15"/>
    <mergeCell ref="S15:T15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U19:V19"/>
    <mergeCell ref="W19:X19"/>
    <mergeCell ref="A18:L18"/>
    <mergeCell ref="M18:N18"/>
    <mergeCell ref="O18:P18"/>
    <mergeCell ref="Q18:R18"/>
    <mergeCell ref="S18:T18"/>
    <mergeCell ref="U18:V18"/>
    <mergeCell ref="O20:P20"/>
    <mergeCell ref="Q20:R20"/>
    <mergeCell ref="S20:T20"/>
    <mergeCell ref="U20:V20"/>
    <mergeCell ref="W18:X18"/>
    <mergeCell ref="A19:L19"/>
    <mergeCell ref="M19:N19"/>
    <mergeCell ref="O19:P19"/>
    <mergeCell ref="Q19:R19"/>
    <mergeCell ref="S19:T19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U23:V23"/>
    <mergeCell ref="W23:X23"/>
    <mergeCell ref="A22:L22"/>
    <mergeCell ref="M22:N22"/>
    <mergeCell ref="O22:P22"/>
    <mergeCell ref="Q22:R22"/>
    <mergeCell ref="S22:T22"/>
    <mergeCell ref="U22:V22"/>
    <mergeCell ref="O24:P24"/>
    <mergeCell ref="Q24:R24"/>
    <mergeCell ref="S24:T24"/>
    <mergeCell ref="U24:V24"/>
    <mergeCell ref="W22:X22"/>
    <mergeCell ref="A23:L23"/>
    <mergeCell ref="M23:N23"/>
    <mergeCell ref="O23:P23"/>
    <mergeCell ref="Q23:R23"/>
    <mergeCell ref="S23:T23"/>
    <mergeCell ref="W24:X24"/>
    <mergeCell ref="A25:L25"/>
    <mergeCell ref="M25:N25"/>
    <mergeCell ref="O25:P25"/>
    <mergeCell ref="Q25:R25"/>
    <mergeCell ref="S25:T25"/>
    <mergeCell ref="U25:V25"/>
    <mergeCell ref="W25:X25"/>
    <mergeCell ref="A24:L24"/>
    <mergeCell ref="M24:N24"/>
    <mergeCell ref="U27:V27"/>
    <mergeCell ref="W27:X27"/>
    <mergeCell ref="A26:L26"/>
    <mergeCell ref="M26:N26"/>
    <mergeCell ref="O26:P26"/>
    <mergeCell ref="Q26:R26"/>
    <mergeCell ref="S26:T26"/>
    <mergeCell ref="U26:V26"/>
    <mergeCell ref="O28:P28"/>
    <mergeCell ref="Q28:R28"/>
    <mergeCell ref="S28:T28"/>
    <mergeCell ref="U28:V28"/>
    <mergeCell ref="W26:X26"/>
    <mergeCell ref="A27:L27"/>
    <mergeCell ref="M27:N27"/>
    <mergeCell ref="O27:P27"/>
    <mergeCell ref="Q27:R27"/>
    <mergeCell ref="S27:T27"/>
    <mergeCell ref="W28:X28"/>
    <mergeCell ref="A29:L29"/>
    <mergeCell ref="M29:N29"/>
    <mergeCell ref="O29:P29"/>
    <mergeCell ref="Q29:R29"/>
    <mergeCell ref="S29:T29"/>
    <mergeCell ref="U29:V29"/>
    <mergeCell ref="W29:X29"/>
    <mergeCell ref="A28:L28"/>
    <mergeCell ref="M28:N28"/>
    <mergeCell ref="U31:V31"/>
    <mergeCell ref="W31:X31"/>
    <mergeCell ref="A30:L30"/>
    <mergeCell ref="M30:N30"/>
    <mergeCell ref="O30:P30"/>
    <mergeCell ref="Q30:R30"/>
    <mergeCell ref="S30:T30"/>
    <mergeCell ref="U30:V30"/>
    <mergeCell ref="O32:P32"/>
    <mergeCell ref="Q32:R32"/>
    <mergeCell ref="S32:T32"/>
    <mergeCell ref="U32:V32"/>
    <mergeCell ref="W30:X30"/>
    <mergeCell ref="A31:L31"/>
    <mergeCell ref="M31:N31"/>
    <mergeCell ref="O31:P31"/>
    <mergeCell ref="Q31:R31"/>
    <mergeCell ref="S31:T31"/>
    <mergeCell ref="W32:X32"/>
    <mergeCell ref="A33:L33"/>
    <mergeCell ref="M33:N33"/>
    <mergeCell ref="O33:P33"/>
    <mergeCell ref="Q33:R33"/>
    <mergeCell ref="S33:T33"/>
    <mergeCell ref="U33:V33"/>
    <mergeCell ref="W33:X33"/>
    <mergeCell ref="A32:L32"/>
    <mergeCell ref="M32:N32"/>
    <mergeCell ref="U35:V35"/>
    <mergeCell ref="W35:X35"/>
    <mergeCell ref="A34:L34"/>
    <mergeCell ref="M34:N34"/>
    <mergeCell ref="O34:P34"/>
    <mergeCell ref="Q34:R34"/>
    <mergeCell ref="S34:T34"/>
    <mergeCell ref="U34:V34"/>
    <mergeCell ref="O36:P36"/>
    <mergeCell ref="Q36:R36"/>
    <mergeCell ref="S36:T36"/>
    <mergeCell ref="U36:V36"/>
    <mergeCell ref="W34:X34"/>
    <mergeCell ref="A35:L35"/>
    <mergeCell ref="M35:N35"/>
    <mergeCell ref="O35:P35"/>
    <mergeCell ref="Q35:R35"/>
    <mergeCell ref="S35:T35"/>
    <mergeCell ref="W36:X36"/>
    <mergeCell ref="A37:L37"/>
    <mergeCell ref="M37:N37"/>
    <mergeCell ref="O37:P37"/>
    <mergeCell ref="Q37:R37"/>
    <mergeCell ref="S37:T37"/>
    <mergeCell ref="U37:V37"/>
    <mergeCell ref="W37:X37"/>
    <mergeCell ref="A36:L36"/>
    <mergeCell ref="M36:N36"/>
    <mergeCell ref="U39:V39"/>
    <mergeCell ref="W39:X39"/>
    <mergeCell ref="A38:L38"/>
    <mergeCell ref="M38:N38"/>
    <mergeCell ref="O38:P38"/>
    <mergeCell ref="Q38:R38"/>
    <mergeCell ref="S38:T38"/>
    <mergeCell ref="U38:V38"/>
    <mergeCell ref="O40:P40"/>
    <mergeCell ref="Q40:R40"/>
    <mergeCell ref="S40:T40"/>
    <mergeCell ref="U40:V40"/>
    <mergeCell ref="W38:X38"/>
    <mergeCell ref="A39:L39"/>
    <mergeCell ref="M39:N39"/>
    <mergeCell ref="O39:P39"/>
    <mergeCell ref="Q39:R39"/>
    <mergeCell ref="S39:T39"/>
    <mergeCell ref="W40:X40"/>
    <mergeCell ref="A41:L41"/>
    <mergeCell ref="M41:N41"/>
    <mergeCell ref="O41:P41"/>
    <mergeCell ref="Q41:R41"/>
    <mergeCell ref="S41:T41"/>
    <mergeCell ref="U41:V41"/>
    <mergeCell ref="W41:X41"/>
    <mergeCell ref="A40:L40"/>
    <mergeCell ref="M40:N40"/>
    <mergeCell ref="U43:V43"/>
    <mergeCell ref="W43:X43"/>
    <mergeCell ref="A42:L42"/>
    <mergeCell ref="M42:N42"/>
    <mergeCell ref="O42:P42"/>
    <mergeCell ref="Q42:R42"/>
    <mergeCell ref="S42:T42"/>
    <mergeCell ref="U42:V42"/>
    <mergeCell ref="O44:P44"/>
    <mergeCell ref="Q44:R44"/>
    <mergeCell ref="S44:T44"/>
    <mergeCell ref="U44:V44"/>
    <mergeCell ref="W42:X42"/>
    <mergeCell ref="A43:L43"/>
    <mergeCell ref="M43:N43"/>
    <mergeCell ref="O43:P43"/>
    <mergeCell ref="Q43:R43"/>
    <mergeCell ref="S43:T43"/>
    <mergeCell ref="W44:X44"/>
    <mergeCell ref="A45:L45"/>
    <mergeCell ref="M45:N45"/>
    <mergeCell ref="O45:P45"/>
    <mergeCell ref="Q45:R45"/>
    <mergeCell ref="S45:T45"/>
    <mergeCell ref="U45:V45"/>
    <mergeCell ref="W45:X45"/>
    <mergeCell ref="A44:L44"/>
    <mergeCell ref="M44:N44"/>
    <mergeCell ref="U47:V47"/>
    <mergeCell ref="W47:X47"/>
    <mergeCell ref="A46:L46"/>
    <mergeCell ref="M46:N46"/>
    <mergeCell ref="O46:P46"/>
    <mergeCell ref="Q46:R46"/>
    <mergeCell ref="S46:T46"/>
    <mergeCell ref="U46:V46"/>
    <mergeCell ref="O48:P48"/>
    <mergeCell ref="Q48:R48"/>
    <mergeCell ref="S48:T48"/>
    <mergeCell ref="U48:V48"/>
    <mergeCell ref="W46:X46"/>
    <mergeCell ref="A47:L47"/>
    <mergeCell ref="M47:N47"/>
    <mergeCell ref="O47:P47"/>
    <mergeCell ref="Q47:R47"/>
    <mergeCell ref="S47:T47"/>
    <mergeCell ref="W48:X48"/>
    <mergeCell ref="A49:L49"/>
    <mergeCell ref="M49:N49"/>
    <mergeCell ref="O49:P49"/>
    <mergeCell ref="Q49:R49"/>
    <mergeCell ref="S49:T49"/>
    <mergeCell ref="U49:V49"/>
    <mergeCell ref="W49:X49"/>
    <mergeCell ref="A48:L48"/>
    <mergeCell ref="M48:N48"/>
    <mergeCell ref="U51:V51"/>
    <mergeCell ref="W51:X51"/>
    <mergeCell ref="A50:L50"/>
    <mergeCell ref="M50:N50"/>
    <mergeCell ref="O50:P50"/>
    <mergeCell ref="Q50:R50"/>
    <mergeCell ref="S50:T50"/>
    <mergeCell ref="U50:V50"/>
    <mergeCell ref="O52:P52"/>
    <mergeCell ref="Q52:R52"/>
    <mergeCell ref="S52:T52"/>
    <mergeCell ref="U52:V52"/>
    <mergeCell ref="W50:X50"/>
    <mergeCell ref="A51:L51"/>
    <mergeCell ref="M51:N51"/>
    <mergeCell ref="O51:P51"/>
    <mergeCell ref="Q51:R51"/>
    <mergeCell ref="S51:T51"/>
    <mergeCell ref="W52:X52"/>
    <mergeCell ref="A53:L53"/>
    <mergeCell ref="M53:N53"/>
    <mergeCell ref="O53:P53"/>
    <mergeCell ref="Q53:R53"/>
    <mergeCell ref="S53:T53"/>
    <mergeCell ref="U53:V53"/>
    <mergeCell ref="W53:X53"/>
    <mergeCell ref="A52:L52"/>
    <mergeCell ref="M52:N52"/>
    <mergeCell ref="U55:V55"/>
    <mergeCell ref="W55:X55"/>
    <mergeCell ref="A54:L54"/>
    <mergeCell ref="M54:N54"/>
    <mergeCell ref="O54:P54"/>
    <mergeCell ref="Q54:R54"/>
    <mergeCell ref="S54:T54"/>
    <mergeCell ref="U54:V54"/>
    <mergeCell ref="O56:P56"/>
    <mergeCell ref="Q56:R56"/>
    <mergeCell ref="S56:T56"/>
    <mergeCell ref="U56:V56"/>
    <mergeCell ref="W54:X54"/>
    <mergeCell ref="A55:L55"/>
    <mergeCell ref="M55:N55"/>
    <mergeCell ref="O55:P55"/>
    <mergeCell ref="Q55:R55"/>
    <mergeCell ref="S55:T55"/>
    <mergeCell ref="W56:X56"/>
    <mergeCell ref="A57:L57"/>
    <mergeCell ref="M57:N57"/>
    <mergeCell ref="O57:P57"/>
    <mergeCell ref="Q57:R57"/>
    <mergeCell ref="S57:T57"/>
    <mergeCell ref="U57:V57"/>
    <mergeCell ref="W57:X57"/>
    <mergeCell ref="A56:L56"/>
    <mergeCell ref="M56:N56"/>
    <mergeCell ref="U59:V59"/>
    <mergeCell ref="W59:X59"/>
    <mergeCell ref="A58:L58"/>
    <mergeCell ref="M58:N58"/>
    <mergeCell ref="O58:P58"/>
    <mergeCell ref="Q58:R58"/>
    <mergeCell ref="S58:T58"/>
    <mergeCell ref="U58:V58"/>
    <mergeCell ref="O60:P60"/>
    <mergeCell ref="Q60:R60"/>
    <mergeCell ref="S60:T60"/>
    <mergeCell ref="U60:V60"/>
    <mergeCell ref="W58:X58"/>
    <mergeCell ref="A59:L59"/>
    <mergeCell ref="M59:N59"/>
    <mergeCell ref="O59:P59"/>
    <mergeCell ref="Q59:R59"/>
    <mergeCell ref="S59:T59"/>
    <mergeCell ref="W60:X60"/>
    <mergeCell ref="A61:L61"/>
    <mergeCell ref="M61:N61"/>
    <mergeCell ref="O61:P61"/>
    <mergeCell ref="Q61:R61"/>
    <mergeCell ref="S61:T61"/>
    <mergeCell ref="U61:V61"/>
    <mergeCell ref="W61:X61"/>
    <mergeCell ref="A60:L60"/>
    <mergeCell ref="M60:N60"/>
    <mergeCell ref="U63:V63"/>
    <mergeCell ref="W63:X63"/>
    <mergeCell ref="A62:L62"/>
    <mergeCell ref="M62:N62"/>
    <mergeCell ref="O62:P62"/>
    <mergeCell ref="Q62:R62"/>
    <mergeCell ref="S62:T62"/>
    <mergeCell ref="U62:V62"/>
    <mergeCell ref="O64:P64"/>
    <mergeCell ref="Q64:R64"/>
    <mergeCell ref="S64:T64"/>
    <mergeCell ref="U64:V64"/>
    <mergeCell ref="W62:X62"/>
    <mergeCell ref="A63:L63"/>
    <mergeCell ref="M63:N63"/>
    <mergeCell ref="O63:P63"/>
    <mergeCell ref="Q63:R63"/>
    <mergeCell ref="S63:T63"/>
    <mergeCell ref="W64:X64"/>
    <mergeCell ref="A65:L65"/>
    <mergeCell ref="M65:N65"/>
    <mergeCell ref="O65:P65"/>
    <mergeCell ref="Q65:R65"/>
    <mergeCell ref="S65:T65"/>
    <mergeCell ref="U65:V65"/>
    <mergeCell ref="W65:X65"/>
    <mergeCell ref="A64:L64"/>
    <mergeCell ref="M64:N64"/>
    <mergeCell ref="U67:V67"/>
    <mergeCell ref="W67:X67"/>
    <mergeCell ref="A66:L66"/>
    <mergeCell ref="M66:N66"/>
    <mergeCell ref="O66:P66"/>
    <mergeCell ref="Q66:R66"/>
    <mergeCell ref="S66:T66"/>
    <mergeCell ref="U66:V66"/>
    <mergeCell ref="O68:P68"/>
    <mergeCell ref="Q68:R68"/>
    <mergeCell ref="S68:T68"/>
    <mergeCell ref="U68:V68"/>
    <mergeCell ref="W66:X66"/>
    <mergeCell ref="A67:L67"/>
    <mergeCell ref="M67:N67"/>
    <mergeCell ref="O67:P67"/>
    <mergeCell ref="Q67:R67"/>
    <mergeCell ref="S67:T67"/>
    <mergeCell ref="W68:X68"/>
    <mergeCell ref="A69:L69"/>
    <mergeCell ref="M69:N69"/>
    <mergeCell ref="O69:P69"/>
    <mergeCell ref="Q69:R69"/>
    <mergeCell ref="S69:T69"/>
    <mergeCell ref="U69:V69"/>
    <mergeCell ref="W69:X69"/>
    <mergeCell ref="A68:L68"/>
    <mergeCell ref="M68:N68"/>
    <mergeCell ref="U71:V71"/>
    <mergeCell ref="W71:X71"/>
    <mergeCell ref="A70:L70"/>
    <mergeCell ref="M70:N70"/>
    <mergeCell ref="O70:P70"/>
    <mergeCell ref="Q70:R70"/>
    <mergeCell ref="S70:T70"/>
    <mergeCell ref="U70:V70"/>
    <mergeCell ref="O72:P72"/>
    <mergeCell ref="Q72:R72"/>
    <mergeCell ref="S72:T72"/>
    <mergeCell ref="U72:V72"/>
    <mergeCell ref="W70:X70"/>
    <mergeCell ref="A71:L71"/>
    <mergeCell ref="M71:N71"/>
    <mergeCell ref="O71:P71"/>
    <mergeCell ref="Q71:R71"/>
    <mergeCell ref="S71:T71"/>
    <mergeCell ref="W72:X72"/>
    <mergeCell ref="A73:L73"/>
    <mergeCell ref="M73:N73"/>
    <mergeCell ref="O73:P73"/>
    <mergeCell ref="Q73:R73"/>
    <mergeCell ref="S73:T73"/>
    <mergeCell ref="U73:V73"/>
    <mergeCell ref="W73:X73"/>
    <mergeCell ref="A72:L72"/>
    <mergeCell ref="M72:N72"/>
    <mergeCell ref="A76:L76"/>
    <mergeCell ref="M76:N76"/>
    <mergeCell ref="U75:V75"/>
    <mergeCell ref="W75:X75"/>
    <mergeCell ref="A74:L74"/>
    <mergeCell ref="M74:N74"/>
    <mergeCell ref="O74:P74"/>
    <mergeCell ref="Q74:R74"/>
    <mergeCell ref="S74:T74"/>
    <mergeCell ref="U74:V74"/>
    <mergeCell ref="O76:P76"/>
    <mergeCell ref="Q76:R76"/>
    <mergeCell ref="S76:T76"/>
    <mergeCell ref="U76:V76"/>
    <mergeCell ref="W74:X74"/>
    <mergeCell ref="A75:L75"/>
    <mergeCell ref="M75:N75"/>
    <mergeCell ref="O75:P75"/>
    <mergeCell ref="Q75:R75"/>
    <mergeCell ref="S75:T75"/>
    <mergeCell ref="W76:X76"/>
    <mergeCell ref="W78:X78"/>
    <mergeCell ref="A78:L78"/>
    <mergeCell ref="M78:N78"/>
    <mergeCell ref="O78:P78"/>
    <mergeCell ref="Q78:R78"/>
    <mergeCell ref="S78:T78"/>
    <mergeCell ref="U78:V78"/>
    <mergeCell ref="A77:L77"/>
    <mergeCell ref="M77:N77"/>
    <mergeCell ref="O77:P77"/>
    <mergeCell ref="Q77:R77"/>
    <mergeCell ref="S77:T77"/>
    <mergeCell ref="U77:V77"/>
    <mergeCell ref="W77:X77"/>
  </mergeCells>
  <pageMargins left="0.75" right="0.75" top="1" bottom="1" header="0.5" footer="0.5"/>
  <pageSetup scale="60" fitToHeight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FE2BA-F4DC-439D-950E-ABB8EACB6C81}">
  <sheetPr>
    <pageSetUpPr fitToPage="1"/>
  </sheetPr>
  <dimension ref="A1:X38"/>
  <sheetViews>
    <sheetView topLeftCell="A7" workbookViewId="0">
      <selection activeCell="A30" sqref="A30:XFD30"/>
    </sheetView>
  </sheetViews>
  <sheetFormatPr defaultRowHeight="13.2" x14ac:dyDescent="0.25"/>
  <cols>
    <col min="4" max="4" width="10.109375" customWidth="1"/>
    <col min="8" max="8" width="4.88671875" customWidth="1"/>
    <col min="9" max="9" width="6.44140625" customWidth="1"/>
    <col min="11" max="11" width="6.33203125" customWidth="1"/>
  </cols>
  <sheetData>
    <row r="1" spans="1:24" x14ac:dyDescent="0.25">
      <c r="A1" t="s">
        <v>0</v>
      </c>
      <c r="C1" s="1"/>
      <c r="D1" s="2"/>
    </row>
    <row r="2" spans="1:24" x14ac:dyDescent="0.25">
      <c r="A2" t="s">
        <v>185</v>
      </c>
      <c r="C2" s="1"/>
      <c r="D2" s="3"/>
    </row>
    <row r="3" spans="1:24" x14ac:dyDescent="0.25">
      <c r="A3" t="s">
        <v>2</v>
      </c>
    </row>
    <row r="4" spans="1:24" s="6" customFormat="1" ht="17.399999999999999" x14ac:dyDescent="0.3">
      <c r="A4" s="56" t="s">
        <v>80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</row>
    <row r="5" spans="1:24" x14ac:dyDescent="0.25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x14ac:dyDescent="0.25">
      <c r="A6" s="27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4" x14ac:dyDescent="0.25">
      <c r="A7" s="28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4" t="s">
        <v>190</v>
      </c>
      <c r="N7" s="16"/>
      <c r="O7" s="24" t="s">
        <v>5</v>
      </c>
      <c r="P7" s="16"/>
      <c r="Q7" s="24" t="s">
        <v>100</v>
      </c>
      <c r="R7" s="16"/>
      <c r="S7" s="24" t="s">
        <v>191</v>
      </c>
      <c r="T7" s="16"/>
      <c r="U7" s="24" t="s">
        <v>195</v>
      </c>
      <c r="V7" s="16"/>
      <c r="W7" s="24" t="s">
        <v>194</v>
      </c>
      <c r="X7" s="16"/>
    </row>
    <row r="8" spans="1:24" x14ac:dyDescent="0.25">
      <c r="A8" s="20">
        <v>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0">
        <v>2</v>
      </c>
      <c r="N8" s="16"/>
      <c r="O8" s="20">
        <v>3</v>
      </c>
      <c r="P8" s="16"/>
      <c r="Q8" s="20">
        <v>4</v>
      </c>
      <c r="R8" s="16"/>
      <c r="S8" s="20">
        <v>5</v>
      </c>
      <c r="T8" s="16"/>
      <c r="U8" s="20" t="s">
        <v>192</v>
      </c>
      <c r="V8" s="16"/>
      <c r="W8" s="20" t="s">
        <v>193</v>
      </c>
      <c r="X8" s="16"/>
    </row>
    <row r="9" spans="1:24" x14ac:dyDescent="0.25">
      <c r="A9" s="53" t="s">
        <v>81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54">
        <f>M10+M12+M14+M16+M18+M20</f>
        <v>1933630.1400000001</v>
      </c>
      <c r="N9" s="25"/>
      <c r="O9" s="54">
        <f>O10+O12+O14+O16+O18+O20</f>
        <v>4678000</v>
      </c>
      <c r="P9" s="25"/>
      <c r="Q9" s="54">
        <v>4678000</v>
      </c>
      <c r="R9" s="25"/>
      <c r="S9" s="54">
        <f>S10+S12+S14+S16+S18+S20</f>
        <v>2372940.6</v>
      </c>
      <c r="T9" s="25"/>
      <c r="U9" s="55">
        <f t="shared" ref="U9:U15" si="0">S9/M9</f>
        <v>1.2271946691935613</v>
      </c>
      <c r="V9" s="32"/>
      <c r="W9" s="55">
        <f t="shared" ref="W9:W21" si="1">S9/Q9</f>
        <v>0.50725536554082939</v>
      </c>
      <c r="X9" s="32"/>
    </row>
    <row r="10" spans="1:24" x14ac:dyDescent="0.25">
      <c r="A10" s="51" t="s">
        <v>82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52">
        <v>1900697.62</v>
      </c>
      <c r="N10" s="25"/>
      <c r="O10" s="52">
        <v>4590000</v>
      </c>
      <c r="P10" s="25"/>
      <c r="Q10" s="52">
        <v>4590000</v>
      </c>
      <c r="R10" s="25"/>
      <c r="S10" s="52">
        <v>2337714.09</v>
      </c>
      <c r="T10" s="25"/>
      <c r="U10" s="49">
        <f t="shared" si="0"/>
        <v>1.2299242474981369</v>
      </c>
      <c r="V10" s="49"/>
      <c r="W10" s="49">
        <f t="shared" si="1"/>
        <v>0.50930590196078429</v>
      </c>
      <c r="X10" s="49"/>
    </row>
    <row r="11" spans="1:24" x14ac:dyDescent="0.25">
      <c r="A11" s="47" t="s">
        <v>83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48">
        <v>1900697.62</v>
      </c>
      <c r="N11" s="25"/>
      <c r="O11" s="48">
        <v>4590000</v>
      </c>
      <c r="P11" s="25"/>
      <c r="Q11" s="48">
        <v>4590000</v>
      </c>
      <c r="R11" s="25"/>
      <c r="S11" s="48">
        <v>2337714.09</v>
      </c>
      <c r="T11" s="25"/>
      <c r="U11" s="50">
        <f t="shared" si="0"/>
        <v>1.2299242474981369</v>
      </c>
      <c r="V11" s="32"/>
      <c r="W11" s="50">
        <f t="shared" si="1"/>
        <v>0.50930590196078429</v>
      </c>
      <c r="X11" s="32"/>
    </row>
    <row r="12" spans="1:24" x14ac:dyDescent="0.25">
      <c r="A12" s="51" t="s">
        <v>84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52">
        <v>3746.34</v>
      </c>
      <c r="N12" s="25"/>
      <c r="O12" s="52">
        <v>7000</v>
      </c>
      <c r="P12" s="25"/>
      <c r="Q12" s="52">
        <v>7000</v>
      </c>
      <c r="R12" s="25"/>
      <c r="S12" s="52">
        <v>3761.35</v>
      </c>
      <c r="T12" s="25"/>
      <c r="U12" s="49">
        <f t="shared" si="0"/>
        <v>1.0040065770859024</v>
      </c>
      <c r="V12" s="49"/>
      <c r="W12" s="49">
        <f t="shared" si="1"/>
        <v>0.53733571428571425</v>
      </c>
      <c r="X12" s="49"/>
    </row>
    <row r="13" spans="1:24" x14ac:dyDescent="0.25">
      <c r="A13" s="47" t="s">
        <v>85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48">
        <v>3746.34</v>
      </c>
      <c r="N13" s="25"/>
      <c r="O13" s="48">
        <v>7000</v>
      </c>
      <c r="P13" s="25"/>
      <c r="Q13" s="48">
        <v>7000</v>
      </c>
      <c r="R13" s="25"/>
      <c r="S13" s="48">
        <v>3761.35</v>
      </c>
      <c r="T13" s="25"/>
      <c r="U13" s="50">
        <f t="shared" si="0"/>
        <v>1.0040065770859024</v>
      </c>
      <c r="V13" s="32"/>
      <c r="W13" s="50">
        <f t="shared" si="1"/>
        <v>0.53733571428571425</v>
      </c>
      <c r="X13" s="32"/>
    </row>
    <row r="14" spans="1:24" x14ac:dyDescent="0.25">
      <c r="A14" s="51" t="s">
        <v>86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52">
        <v>28986.18</v>
      </c>
      <c r="N14" s="25"/>
      <c r="O14" s="52">
        <v>55000</v>
      </c>
      <c r="P14" s="25"/>
      <c r="Q14" s="52">
        <v>55000</v>
      </c>
      <c r="R14" s="25"/>
      <c r="S14" s="52">
        <v>31215.16</v>
      </c>
      <c r="T14" s="25"/>
      <c r="U14" s="49">
        <f t="shared" si="0"/>
        <v>1.0768980251968352</v>
      </c>
      <c r="V14" s="49"/>
      <c r="W14" s="49">
        <f t="shared" si="1"/>
        <v>0.56754836363636363</v>
      </c>
      <c r="X14" s="49"/>
    </row>
    <row r="15" spans="1:24" x14ac:dyDescent="0.25">
      <c r="A15" s="47" t="s">
        <v>87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48">
        <v>28986.18</v>
      </c>
      <c r="N15" s="25"/>
      <c r="O15" s="48">
        <v>55000</v>
      </c>
      <c r="P15" s="25"/>
      <c r="Q15" s="48">
        <v>55000</v>
      </c>
      <c r="R15" s="25"/>
      <c r="S15" s="48">
        <v>31215.16</v>
      </c>
      <c r="T15" s="25"/>
      <c r="U15" s="50">
        <f t="shared" si="0"/>
        <v>1.0768980251968352</v>
      </c>
      <c r="V15" s="32"/>
      <c r="W15" s="50">
        <f t="shared" si="1"/>
        <v>0.56754836363636363</v>
      </c>
      <c r="X15" s="32"/>
    </row>
    <row r="16" spans="1:24" x14ac:dyDescent="0.25">
      <c r="A16" s="51" t="s">
        <v>88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52">
        <v>0</v>
      </c>
      <c r="N16" s="25"/>
      <c r="O16" s="52">
        <v>20000</v>
      </c>
      <c r="P16" s="25"/>
      <c r="Q16" s="52">
        <v>20000</v>
      </c>
      <c r="R16" s="25"/>
      <c r="S16" s="52">
        <v>0</v>
      </c>
      <c r="T16" s="25"/>
      <c r="U16" s="49">
        <v>0</v>
      </c>
      <c r="V16" s="49"/>
      <c r="W16" s="49">
        <f t="shared" si="1"/>
        <v>0</v>
      </c>
      <c r="X16" s="49"/>
    </row>
    <row r="17" spans="1:24" x14ac:dyDescent="0.25">
      <c r="A17" s="47" t="s">
        <v>89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48">
        <v>0</v>
      </c>
      <c r="N17" s="25"/>
      <c r="O17" s="48">
        <v>20000</v>
      </c>
      <c r="P17" s="25"/>
      <c r="Q17" s="48">
        <v>20000</v>
      </c>
      <c r="R17" s="25"/>
      <c r="S17" s="48">
        <v>0</v>
      </c>
      <c r="T17" s="25"/>
      <c r="U17" s="50">
        <v>0</v>
      </c>
      <c r="V17" s="32"/>
      <c r="W17" s="50">
        <f t="shared" si="1"/>
        <v>0</v>
      </c>
      <c r="X17" s="32"/>
    </row>
    <row r="18" spans="1:24" x14ac:dyDescent="0.25">
      <c r="A18" s="51" t="s">
        <v>90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52">
        <v>200</v>
      </c>
      <c r="N18" s="25"/>
      <c r="O18" s="52">
        <v>5000</v>
      </c>
      <c r="P18" s="25"/>
      <c r="Q18" s="52">
        <v>5000</v>
      </c>
      <c r="R18" s="25"/>
      <c r="S18" s="52">
        <v>250</v>
      </c>
      <c r="T18" s="25"/>
      <c r="U18" s="49">
        <f>S18/M18</f>
        <v>1.25</v>
      </c>
      <c r="V18" s="49"/>
      <c r="W18" s="49">
        <f t="shared" si="1"/>
        <v>0.05</v>
      </c>
      <c r="X18" s="49"/>
    </row>
    <row r="19" spans="1:24" x14ac:dyDescent="0.25">
      <c r="A19" s="47" t="s">
        <v>91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8">
        <v>200</v>
      </c>
      <c r="N19" s="25"/>
      <c r="O19" s="48">
        <v>5000</v>
      </c>
      <c r="P19" s="25"/>
      <c r="Q19" s="48">
        <v>5000</v>
      </c>
      <c r="R19" s="25"/>
      <c r="S19" s="48">
        <v>250</v>
      </c>
      <c r="T19" s="25"/>
      <c r="U19" s="50">
        <f>S19/M19</f>
        <v>1.25</v>
      </c>
      <c r="V19" s="32"/>
      <c r="W19" s="50">
        <f t="shared" si="1"/>
        <v>0.05</v>
      </c>
      <c r="X19" s="32"/>
    </row>
    <row r="20" spans="1:24" x14ac:dyDescent="0.25">
      <c r="A20" s="51" t="s">
        <v>92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52">
        <v>0</v>
      </c>
      <c r="N20" s="25"/>
      <c r="O20" s="52">
        <v>1000</v>
      </c>
      <c r="P20" s="25"/>
      <c r="Q20" s="52">
        <v>1000</v>
      </c>
      <c r="R20" s="25"/>
      <c r="S20" s="52">
        <v>0</v>
      </c>
      <c r="T20" s="25"/>
      <c r="U20" s="49">
        <v>0</v>
      </c>
      <c r="V20" s="49"/>
      <c r="W20" s="49">
        <f t="shared" si="1"/>
        <v>0</v>
      </c>
      <c r="X20" s="49"/>
    </row>
    <row r="21" spans="1:24" x14ac:dyDescent="0.25">
      <c r="A21" s="47" t="s">
        <v>93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8">
        <v>0</v>
      </c>
      <c r="N21" s="25"/>
      <c r="O21" s="48">
        <v>1000</v>
      </c>
      <c r="P21" s="25"/>
      <c r="Q21" s="48">
        <v>1000</v>
      </c>
      <c r="R21" s="25"/>
      <c r="S21" s="48">
        <v>0</v>
      </c>
      <c r="T21" s="25"/>
      <c r="U21" s="50">
        <v>0</v>
      </c>
      <c r="V21" s="32"/>
      <c r="W21" s="50">
        <f t="shared" si="1"/>
        <v>0</v>
      </c>
      <c r="X21" s="32"/>
    </row>
    <row r="22" spans="1:24" x14ac:dyDescent="0.25">
      <c r="A22" s="46" t="s">
        <v>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6" t="s">
        <v>1</v>
      </c>
      <c r="N22" s="25"/>
      <c r="O22" s="46" t="s">
        <v>1</v>
      </c>
      <c r="P22" s="25"/>
      <c r="Q22" s="46" t="s">
        <v>1</v>
      </c>
      <c r="R22" s="25"/>
      <c r="S22" s="46" t="s">
        <v>1</v>
      </c>
      <c r="T22" s="25"/>
      <c r="U22" s="46" t="s">
        <v>1</v>
      </c>
      <c r="V22" s="25"/>
      <c r="W22" s="46" t="s">
        <v>1</v>
      </c>
      <c r="X22" s="25"/>
    </row>
    <row r="23" spans="1:24" x14ac:dyDescent="0.25">
      <c r="A23" s="53" t="s">
        <v>94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54">
        <v>1990878.85</v>
      </c>
      <c r="N23" s="25"/>
      <c r="O23" s="54">
        <v>4678000</v>
      </c>
      <c r="P23" s="25"/>
      <c r="Q23" s="54">
        <v>4678000</v>
      </c>
      <c r="R23" s="25"/>
      <c r="S23" s="54">
        <v>2319175.6</v>
      </c>
      <c r="T23" s="25"/>
      <c r="U23" s="55">
        <f t="shared" ref="U23:U30" si="2">S23/M23</f>
        <v>1.1649004157133922</v>
      </c>
      <c r="V23" s="55"/>
      <c r="W23" s="55">
        <f t="shared" ref="W23:W32" si="3">S23/Q23</f>
        <v>0.49576220607097055</v>
      </c>
      <c r="X23" s="55"/>
    </row>
    <row r="24" spans="1:24" x14ac:dyDescent="0.25">
      <c r="A24" s="51" t="s">
        <v>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52">
        <v>1963262.09</v>
      </c>
      <c r="N24" s="25"/>
      <c r="O24" s="52">
        <v>4429140</v>
      </c>
      <c r="P24" s="25"/>
      <c r="Q24" s="52">
        <v>4429140</v>
      </c>
      <c r="R24" s="25"/>
      <c r="S24" s="52">
        <v>2214339.04</v>
      </c>
      <c r="T24" s="25"/>
      <c r="U24" s="49">
        <f t="shared" si="2"/>
        <v>1.1278876372537707</v>
      </c>
      <c r="V24" s="32"/>
      <c r="W24" s="49">
        <f t="shared" si="3"/>
        <v>0.49994785443675299</v>
      </c>
      <c r="X24" s="32"/>
    </row>
    <row r="25" spans="1:24" x14ac:dyDescent="0.25">
      <c r="A25" s="47" t="s">
        <v>83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8">
        <v>1963262.09</v>
      </c>
      <c r="N25" s="25"/>
      <c r="O25" s="48">
        <v>4429140</v>
      </c>
      <c r="P25" s="25"/>
      <c r="Q25" s="48">
        <v>4429140</v>
      </c>
      <c r="R25" s="25"/>
      <c r="S25" s="48">
        <v>2214339.04</v>
      </c>
      <c r="T25" s="25"/>
      <c r="U25" s="50">
        <f t="shared" si="2"/>
        <v>1.1278876372537707</v>
      </c>
      <c r="V25" s="32"/>
      <c r="W25" s="50">
        <f t="shared" si="3"/>
        <v>0.49994785443675299</v>
      </c>
      <c r="X25" s="32"/>
    </row>
    <row r="26" spans="1:24" x14ac:dyDescent="0.25">
      <c r="A26" s="51" t="s">
        <v>84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52">
        <v>2918.52</v>
      </c>
      <c r="N26" s="25"/>
      <c r="O26" s="52">
        <v>7000</v>
      </c>
      <c r="P26" s="25"/>
      <c r="Q26" s="52">
        <v>7000</v>
      </c>
      <c r="R26" s="25"/>
      <c r="S26" s="52">
        <v>1506.25</v>
      </c>
      <c r="T26" s="25"/>
      <c r="U26" s="49">
        <f t="shared" si="2"/>
        <v>0.51610062634485976</v>
      </c>
      <c r="V26" s="32"/>
      <c r="W26" s="49">
        <f t="shared" si="3"/>
        <v>0.21517857142857144</v>
      </c>
      <c r="X26" s="32"/>
    </row>
    <row r="27" spans="1:24" x14ac:dyDescent="0.25">
      <c r="A27" s="47" t="s">
        <v>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8">
        <v>2918.52</v>
      </c>
      <c r="N27" s="25"/>
      <c r="O27" s="48">
        <v>7000</v>
      </c>
      <c r="P27" s="25"/>
      <c r="Q27" s="48">
        <v>7000</v>
      </c>
      <c r="R27" s="25"/>
      <c r="S27" s="48">
        <v>1506.25</v>
      </c>
      <c r="T27" s="25"/>
      <c r="U27" s="50">
        <f t="shared" si="2"/>
        <v>0.51610062634485976</v>
      </c>
      <c r="V27" s="32"/>
      <c r="W27" s="50">
        <f t="shared" si="3"/>
        <v>0.21517857142857144</v>
      </c>
      <c r="X27" s="32"/>
    </row>
    <row r="28" spans="1:24" x14ac:dyDescent="0.25">
      <c r="A28" s="51" t="s">
        <v>86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52">
        <v>15903.18</v>
      </c>
      <c r="N28" s="25"/>
      <c r="O28" s="52">
        <v>55000</v>
      </c>
      <c r="P28" s="25"/>
      <c r="Q28" s="52">
        <v>55000</v>
      </c>
      <c r="R28" s="25"/>
      <c r="S28" s="52">
        <v>15745.31</v>
      </c>
      <c r="T28" s="25"/>
      <c r="U28" s="49">
        <f t="shared" si="2"/>
        <v>0.99007305457147554</v>
      </c>
      <c r="V28" s="32"/>
      <c r="W28" s="49">
        <f t="shared" si="3"/>
        <v>0.28627836363636361</v>
      </c>
      <c r="X28" s="32"/>
    </row>
    <row r="29" spans="1:24" x14ac:dyDescent="0.25">
      <c r="A29" s="47" t="s">
        <v>87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8">
        <v>15903.18</v>
      </c>
      <c r="N29" s="25"/>
      <c r="O29" s="48">
        <v>55000</v>
      </c>
      <c r="P29" s="25"/>
      <c r="Q29" s="48">
        <v>55000</v>
      </c>
      <c r="R29" s="25"/>
      <c r="S29" s="48">
        <v>15745.31</v>
      </c>
      <c r="T29" s="25"/>
      <c r="U29" s="50">
        <f t="shared" si="2"/>
        <v>0.99007305457147554</v>
      </c>
      <c r="V29" s="32"/>
      <c r="W29" s="50">
        <f t="shared" si="3"/>
        <v>0.28627836363636361</v>
      </c>
      <c r="X29" s="32"/>
    </row>
    <row r="30" spans="1:24" x14ac:dyDescent="0.25">
      <c r="A30" s="51" t="s">
        <v>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52">
        <v>8795.06</v>
      </c>
      <c r="N30" s="25"/>
      <c r="O30" s="52">
        <v>180860</v>
      </c>
      <c r="P30" s="25"/>
      <c r="Q30" s="52">
        <v>180860</v>
      </c>
      <c r="R30" s="25"/>
      <c r="S30" s="52">
        <v>87585</v>
      </c>
      <c r="T30" s="25"/>
      <c r="U30" s="49">
        <f t="shared" si="2"/>
        <v>9.9584312102475714</v>
      </c>
      <c r="V30" s="32"/>
      <c r="W30" s="49">
        <f t="shared" si="3"/>
        <v>0.48426960079619596</v>
      </c>
      <c r="X30" s="32"/>
    </row>
    <row r="31" spans="1:24" x14ac:dyDescent="0.25">
      <c r="A31" s="47" t="s">
        <v>95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8">
        <v>0</v>
      </c>
      <c r="N31" s="25"/>
      <c r="O31" s="48">
        <v>160860</v>
      </c>
      <c r="P31" s="25"/>
      <c r="Q31" s="48">
        <v>160860</v>
      </c>
      <c r="R31" s="25"/>
      <c r="S31" s="48">
        <v>87585</v>
      </c>
      <c r="T31" s="25"/>
      <c r="U31" s="50">
        <v>0</v>
      </c>
      <c r="V31" s="32"/>
      <c r="W31" s="50">
        <f t="shared" si="3"/>
        <v>0.54447967176426704</v>
      </c>
      <c r="X31" s="32"/>
    </row>
    <row r="32" spans="1:24" x14ac:dyDescent="0.25">
      <c r="A32" s="47" t="s">
        <v>89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8">
        <v>8449.2999999999993</v>
      </c>
      <c r="N32" s="25"/>
      <c r="O32" s="48">
        <v>20000</v>
      </c>
      <c r="P32" s="25"/>
      <c r="Q32" s="48">
        <v>20000</v>
      </c>
      <c r="R32" s="25"/>
      <c r="S32" s="48">
        <v>0</v>
      </c>
      <c r="T32" s="25"/>
      <c r="U32" s="50">
        <f>S32/M32</f>
        <v>0</v>
      </c>
      <c r="V32" s="32"/>
      <c r="W32" s="50">
        <f t="shared" si="3"/>
        <v>0</v>
      </c>
      <c r="X32" s="32"/>
    </row>
    <row r="33" spans="1:24" x14ac:dyDescent="0.25">
      <c r="A33" s="47" t="s">
        <v>96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8">
        <v>345.76</v>
      </c>
      <c r="N33" s="25"/>
      <c r="O33" s="48">
        <v>0</v>
      </c>
      <c r="P33" s="25"/>
      <c r="Q33" s="48">
        <v>0</v>
      </c>
      <c r="R33" s="25"/>
      <c r="S33" s="48">
        <v>0</v>
      </c>
      <c r="T33" s="25"/>
      <c r="U33" s="50">
        <f>S33/M33</f>
        <v>0</v>
      </c>
      <c r="V33" s="32"/>
      <c r="W33" s="50">
        <v>0</v>
      </c>
      <c r="X33" s="32"/>
    </row>
    <row r="34" spans="1:24" x14ac:dyDescent="0.25">
      <c r="A34" s="51" t="s">
        <v>90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52">
        <v>0</v>
      </c>
      <c r="N34" s="25"/>
      <c r="O34" s="52">
        <v>5000</v>
      </c>
      <c r="P34" s="25"/>
      <c r="Q34" s="52">
        <v>5000</v>
      </c>
      <c r="R34" s="25"/>
      <c r="S34" s="52">
        <v>0</v>
      </c>
      <c r="T34" s="25"/>
      <c r="U34" s="49">
        <v>0</v>
      </c>
      <c r="V34" s="32"/>
      <c r="W34" s="49">
        <f>S34/Q34</f>
        <v>0</v>
      </c>
      <c r="X34" s="32"/>
    </row>
    <row r="35" spans="1:24" x14ac:dyDescent="0.25">
      <c r="A35" s="47" t="s">
        <v>91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8">
        <v>0</v>
      </c>
      <c r="N35" s="25"/>
      <c r="O35" s="48">
        <v>5000</v>
      </c>
      <c r="P35" s="25"/>
      <c r="Q35" s="48">
        <v>5000</v>
      </c>
      <c r="R35" s="25"/>
      <c r="S35" s="48">
        <v>0</v>
      </c>
      <c r="T35" s="25"/>
      <c r="U35" s="50">
        <v>0</v>
      </c>
      <c r="V35" s="32"/>
      <c r="W35" s="50">
        <f>S35/Q35</f>
        <v>0</v>
      </c>
      <c r="X35" s="32"/>
    </row>
    <row r="36" spans="1:24" x14ac:dyDescent="0.25">
      <c r="A36" s="51" t="s">
        <v>92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52">
        <v>0</v>
      </c>
      <c r="N36" s="25"/>
      <c r="O36" s="52">
        <v>1000</v>
      </c>
      <c r="P36" s="25"/>
      <c r="Q36" s="52">
        <v>1000</v>
      </c>
      <c r="R36" s="25"/>
      <c r="S36" s="52">
        <v>0</v>
      </c>
      <c r="T36" s="25"/>
      <c r="U36" s="49">
        <v>0</v>
      </c>
      <c r="V36" s="32"/>
      <c r="W36" s="49">
        <f>S36/Q36</f>
        <v>0</v>
      </c>
      <c r="X36" s="32"/>
    </row>
    <row r="37" spans="1:24" x14ac:dyDescent="0.25">
      <c r="A37" s="47" t="s">
        <v>93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8">
        <v>0</v>
      </c>
      <c r="N37" s="25"/>
      <c r="O37" s="48">
        <v>1000</v>
      </c>
      <c r="P37" s="25"/>
      <c r="Q37" s="48">
        <v>1000</v>
      </c>
      <c r="R37" s="25"/>
      <c r="S37" s="48">
        <v>0</v>
      </c>
      <c r="T37" s="25"/>
      <c r="U37" s="50">
        <v>0</v>
      </c>
      <c r="V37" s="32"/>
      <c r="W37" s="50">
        <f>S37/Q37</f>
        <v>0</v>
      </c>
      <c r="X37" s="32"/>
    </row>
    <row r="38" spans="1:24" x14ac:dyDescent="0.25">
      <c r="A38" s="46" t="s">
        <v>1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46" t="s">
        <v>1</v>
      </c>
      <c r="N38" s="25"/>
      <c r="O38" s="46" t="s">
        <v>1</v>
      </c>
      <c r="P38" s="25"/>
      <c r="Q38" s="46" t="s">
        <v>1</v>
      </c>
      <c r="R38" s="25"/>
      <c r="S38" s="46" t="s">
        <v>1</v>
      </c>
      <c r="T38" s="25"/>
      <c r="U38" s="46" t="s">
        <v>1</v>
      </c>
      <c r="V38" s="25"/>
      <c r="W38" s="46" t="s">
        <v>1</v>
      </c>
      <c r="X38" s="25"/>
    </row>
  </sheetData>
  <mergeCells count="227">
    <mergeCell ref="W7:X7"/>
    <mergeCell ref="W8:X8"/>
    <mergeCell ref="A4:X4"/>
    <mergeCell ref="A5:X5"/>
    <mergeCell ref="A7:L7"/>
    <mergeCell ref="M7:N7"/>
    <mergeCell ref="O7:P7"/>
    <mergeCell ref="Q7:R7"/>
    <mergeCell ref="S7:T7"/>
    <mergeCell ref="U7:V7"/>
    <mergeCell ref="A6:U6"/>
    <mergeCell ref="A8:L8"/>
    <mergeCell ref="M8:N8"/>
    <mergeCell ref="O8:P8"/>
    <mergeCell ref="Q8:R8"/>
    <mergeCell ref="S8:T8"/>
    <mergeCell ref="U8:V8"/>
    <mergeCell ref="O9:P9"/>
    <mergeCell ref="Q9:R9"/>
    <mergeCell ref="S9:T9"/>
    <mergeCell ref="U9:V9"/>
    <mergeCell ref="W9:X9"/>
    <mergeCell ref="A10:L10"/>
    <mergeCell ref="M10:N10"/>
    <mergeCell ref="O10:P10"/>
    <mergeCell ref="Q10:R10"/>
    <mergeCell ref="S10:T10"/>
    <mergeCell ref="U10:V10"/>
    <mergeCell ref="W10:X10"/>
    <mergeCell ref="A9:L9"/>
    <mergeCell ref="M9:N9"/>
    <mergeCell ref="U12:V12"/>
    <mergeCell ref="W12:X12"/>
    <mergeCell ref="A11:L11"/>
    <mergeCell ref="M11:N11"/>
    <mergeCell ref="O11:P11"/>
    <mergeCell ref="Q11:R11"/>
    <mergeCell ref="S11:T11"/>
    <mergeCell ref="U11:V11"/>
    <mergeCell ref="O13:P13"/>
    <mergeCell ref="Q13:R13"/>
    <mergeCell ref="S13:T13"/>
    <mergeCell ref="U13:V13"/>
    <mergeCell ref="W11:X11"/>
    <mergeCell ref="A12:L12"/>
    <mergeCell ref="M12:N12"/>
    <mergeCell ref="O12:P12"/>
    <mergeCell ref="Q12:R12"/>
    <mergeCell ref="S12:T12"/>
    <mergeCell ref="W13:X13"/>
    <mergeCell ref="A14:L14"/>
    <mergeCell ref="M14:N14"/>
    <mergeCell ref="O14:P14"/>
    <mergeCell ref="Q14:R14"/>
    <mergeCell ref="S14:T14"/>
    <mergeCell ref="U14:V14"/>
    <mergeCell ref="W14:X14"/>
    <mergeCell ref="A13:L13"/>
    <mergeCell ref="M13:N13"/>
    <mergeCell ref="U16:V16"/>
    <mergeCell ref="W16:X16"/>
    <mergeCell ref="A15:L15"/>
    <mergeCell ref="M15:N15"/>
    <mergeCell ref="O15:P15"/>
    <mergeCell ref="Q15:R15"/>
    <mergeCell ref="S15:T15"/>
    <mergeCell ref="U15:V15"/>
    <mergeCell ref="O17:P17"/>
    <mergeCell ref="Q17:R17"/>
    <mergeCell ref="S17:T17"/>
    <mergeCell ref="U17:V17"/>
    <mergeCell ref="W15:X15"/>
    <mergeCell ref="A16:L16"/>
    <mergeCell ref="M16:N16"/>
    <mergeCell ref="O16:P16"/>
    <mergeCell ref="Q16:R16"/>
    <mergeCell ref="S16:T16"/>
    <mergeCell ref="W17:X17"/>
    <mergeCell ref="A18:L18"/>
    <mergeCell ref="M18:N18"/>
    <mergeCell ref="O18:P18"/>
    <mergeCell ref="Q18:R18"/>
    <mergeCell ref="S18:T18"/>
    <mergeCell ref="U18:V18"/>
    <mergeCell ref="W18:X18"/>
    <mergeCell ref="A17:L17"/>
    <mergeCell ref="M17:N17"/>
    <mergeCell ref="U20:V20"/>
    <mergeCell ref="W20:X20"/>
    <mergeCell ref="A19:L19"/>
    <mergeCell ref="M19:N19"/>
    <mergeCell ref="O19:P19"/>
    <mergeCell ref="Q19:R19"/>
    <mergeCell ref="S19:T19"/>
    <mergeCell ref="U19:V19"/>
    <mergeCell ref="O21:P21"/>
    <mergeCell ref="Q21:R21"/>
    <mergeCell ref="S21:T21"/>
    <mergeCell ref="U21:V21"/>
    <mergeCell ref="W19:X19"/>
    <mergeCell ref="A20:L20"/>
    <mergeCell ref="M20:N20"/>
    <mergeCell ref="O20:P20"/>
    <mergeCell ref="Q20:R20"/>
    <mergeCell ref="S20:T20"/>
    <mergeCell ref="W21:X21"/>
    <mergeCell ref="A22:L22"/>
    <mergeCell ref="M22:N22"/>
    <mergeCell ref="O22:P22"/>
    <mergeCell ref="Q22:R22"/>
    <mergeCell ref="S22:T22"/>
    <mergeCell ref="U22:V22"/>
    <mergeCell ref="W22:X22"/>
    <mergeCell ref="A21:L21"/>
    <mergeCell ref="M21:N21"/>
    <mergeCell ref="U24:V24"/>
    <mergeCell ref="W24:X24"/>
    <mergeCell ref="A23:L23"/>
    <mergeCell ref="M23:N23"/>
    <mergeCell ref="O23:P23"/>
    <mergeCell ref="Q23:R23"/>
    <mergeCell ref="S23:T23"/>
    <mergeCell ref="U23:V23"/>
    <mergeCell ref="O25:P25"/>
    <mergeCell ref="Q25:R25"/>
    <mergeCell ref="S25:T25"/>
    <mergeCell ref="U25:V25"/>
    <mergeCell ref="W23:X23"/>
    <mergeCell ref="A24:L24"/>
    <mergeCell ref="M24:N24"/>
    <mergeCell ref="O24:P24"/>
    <mergeCell ref="Q24:R24"/>
    <mergeCell ref="S24:T24"/>
    <mergeCell ref="W25:X25"/>
    <mergeCell ref="A26:L26"/>
    <mergeCell ref="M26:N26"/>
    <mergeCell ref="O26:P26"/>
    <mergeCell ref="Q26:R26"/>
    <mergeCell ref="S26:T26"/>
    <mergeCell ref="U26:V26"/>
    <mergeCell ref="W26:X26"/>
    <mergeCell ref="A25:L25"/>
    <mergeCell ref="M25:N25"/>
    <mergeCell ref="U28:V28"/>
    <mergeCell ref="W28:X28"/>
    <mergeCell ref="A27:L27"/>
    <mergeCell ref="M27:N27"/>
    <mergeCell ref="O27:P27"/>
    <mergeCell ref="Q27:R27"/>
    <mergeCell ref="S27:T27"/>
    <mergeCell ref="U27:V27"/>
    <mergeCell ref="O29:P29"/>
    <mergeCell ref="Q29:R29"/>
    <mergeCell ref="S29:T29"/>
    <mergeCell ref="U29:V29"/>
    <mergeCell ref="W27:X27"/>
    <mergeCell ref="A28:L28"/>
    <mergeCell ref="M28:N28"/>
    <mergeCell ref="O28:P28"/>
    <mergeCell ref="Q28:R28"/>
    <mergeCell ref="S28:T28"/>
    <mergeCell ref="W29:X29"/>
    <mergeCell ref="A30:L30"/>
    <mergeCell ref="M30:N30"/>
    <mergeCell ref="O30:P30"/>
    <mergeCell ref="Q30:R30"/>
    <mergeCell ref="S30:T30"/>
    <mergeCell ref="U30:V30"/>
    <mergeCell ref="W30:X30"/>
    <mergeCell ref="A29:L29"/>
    <mergeCell ref="M29:N29"/>
    <mergeCell ref="U32:V32"/>
    <mergeCell ref="W32:X32"/>
    <mergeCell ref="A31:L31"/>
    <mergeCell ref="M31:N31"/>
    <mergeCell ref="O31:P31"/>
    <mergeCell ref="Q31:R31"/>
    <mergeCell ref="S31:T31"/>
    <mergeCell ref="U31:V31"/>
    <mergeCell ref="O33:P33"/>
    <mergeCell ref="Q33:R33"/>
    <mergeCell ref="S33:T33"/>
    <mergeCell ref="U33:V33"/>
    <mergeCell ref="W31:X31"/>
    <mergeCell ref="A32:L32"/>
    <mergeCell ref="M32:N32"/>
    <mergeCell ref="O32:P32"/>
    <mergeCell ref="Q32:R32"/>
    <mergeCell ref="S32:T32"/>
    <mergeCell ref="W33:X33"/>
    <mergeCell ref="A34:L34"/>
    <mergeCell ref="M34:N34"/>
    <mergeCell ref="O34:P34"/>
    <mergeCell ref="Q34:R34"/>
    <mergeCell ref="S34:T34"/>
    <mergeCell ref="U34:V34"/>
    <mergeCell ref="W34:X34"/>
    <mergeCell ref="A33:L33"/>
    <mergeCell ref="M33:N33"/>
    <mergeCell ref="U36:V36"/>
    <mergeCell ref="W36:X36"/>
    <mergeCell ref="A35:L35"/>
    <mergeCell ref="M35:N35"/>
    <mergeCell ref="O35:P35"/>
    <mergeCell ref="Q35:R35"/>
    <mergeCell ref="S35:T35"/>
    <mergeCell ref="U35:V35"/>
    <mergeCell ref="O37:P37"/>
    <mergeCell ref="Q37:R37"/>
    <mergeCell ref="S37:T37"/>
    <mergeCell ref="U37:V37"/>
    <mergeCell ref="W35:X35"/>
    <mergeCell ref="A36:L36"/>
    <mergeCell ref="M36:N36"/>
    <mergeCell ref="O36:P36"/>
    <mergeCell ref="Q36:R36"/>
    <mergeCell ref="S36:T36"/>
    <mergeCell ref="W37:X37"/>
    <mergeCell ref="A38:L38"/>
    <mergeCell ref="M38:N38"/>
    <mergeCell ref="O38:P38"/>
    <mergeCell ref="Q38:R38"/>
    <mergeCell ref="S38:T38"/>
    <mergeCell ref="U38:V38"/>
    <mergeCell ref="W38:X38"/>
    <mergeCell ref="A37:L37"/>
    <mergeCell ref="M37:N37"/>
  </mergeCells>
  <pageMargins left="0.75" right="0.75" top="1" bottom="1" header="0.5" footer="0.5"/>
  <pageSetup scale="6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F242-8381-4DE1-A480-B7C0FF84E387}">
  <sheetPr>
    <pageSetUpPr fitToPage="1"/>
  </sheetPr>
  <dimension ref="A1:R12"/>
  <sheetViews>
    <sheetView workbookViewId="0">
      <selection sqref="A1:IV3"/>
    </sheetView>
  </sheetViews>
  <sheetFormatPr defaultRowHeight="13.2" x14ac:dyDescent="0.25"/>
  <cols>
    <col min="4" max="4" width="10.109375" customWidth="1"/>
  </cols>
  <sheetData>
    <row r="1" spans="1:18" x14ac:dyDescent="0.25">
      <c r="A1" t="s">
        <v>0</v>
      </c>
      <c r="C1" s="1"/>
      <c r="D1" s="2"/>
    </row>
    <row r="2" spans="1:18" x14ac:dyDescent="0.25">
      <c r="A2" t="s">
        <v>185</v>
      </c>
      <c r="C2" s="1"/>
      <c r="D2" s="3"/>
    </row>
    <row r="3" spans="1:18" x14ac:dyDescent="0.25">
      <c r="A3" t="s">
        <v>2</v>
      </c>
    </row>
    <row r="5" spans="1:18" s="7" customFormat="1" ht="17.399999999999999" x14ac:dyDescent="0.3">
      <c r="A5" s="68" t="s">
        <v>97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x14ac:dyDescent="0.25">
      <c r="A6" s="27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x14ac:dyDescent="0.25">
      <c r="A7" s="27" t="s">
        <v>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x14ac:dyDescent="0.25">
      <c r="A8" s="70" t="s">
        <v>98</v>
      </c>
      <c r="B8" s="25"/>
      <c r="C8" s="25"/>
      <c r="D8" s="25"/>
      <c r="E8" s="25"/>
      <c r="F8" s="25"/>
      <c r="G8" s="71" t="s">
        <v>202</v>
      </c>
      <c r="H8" s="25"/>
      <c r="I8" s="70" t="s">
        <v>99</v>
      </c>
      <c r="J8" s="25"/>
      <c r="K8" s="70" t="s">
        <v>100</v>
      </c>
      <c r="L8" s="25"/>
      <c r="M8" s="71" t="s">
        <v>203</v>
      </c>
      <c r="N8" s="25"/>
      <c r="O8" s="71" t="s">
        <v>195</v>
      </c>
      <c r="P8" s="25"/>
      <c r="Q8" s="71" t="s">
        <v>195</v>
      </c>
      <c r="R8" s="25"/>
    </row>
    <row r="9" spans="1:18" x14ac:dyDescent="0.25">
      <c r="A9" s="63">
        <v>1</v>
      </c>
      <c r="B9" s="64"/>
      <c r="C9" s="64"/>
      <c r="D9" s="64"/>
      <c r="E9" s="64"/>
      <c r="F9" s="64"/>
      <c r="G9" s="63">
        <v>2</v>
      </c>
      <c r="H9" s="64"/>
      <c r="I9" s="63">
        <v>3</v>
      </c>
      <c r="J9" s="64"/>
      <c r="K9" s="63">
        <v>4</v>
      </c>
      <c r="L9" s="64"/>
      <c r="M9" s="63">
        <v>5</v>
      </c>
      <c r="N9" s="64"/>
      <c r="O9" s="63" t="s">
        <v>192</v>
      </c>
      <c r="P9" s="64"/>
      <c r="Q9" s="63" t="s">
        <v>193</v>
      </c>
      <c r="R9" s="64"/>
    </row>
    <row r="10" spans="1:18" x14ac:dyDescent="0.25">
      <c r="A10" s="67" t="s">
        <v>101</v>
      </c>
      <c r="B10" s="25"/>
      <c r="C10" s="25"/>
      <c r="D10" s="25"/>
      <c r="E10" s="25"/>
      <c r="F10" s="25"/>
      <c r="G10" s="65">
        <v>1990878.85</v>
      </c>
      <c r="H10" s="25"/>
      <c r="I10" s="65">
        <v>4678000</v>
      </c>
      <c r="J10" s="25"/>
      <c r="K10" s="65">
        <v>4678000</v>
      </c>
      <c r="L10" s="25"/>
      <c r="M10" s="65">
        <v>2319175.6</v>
      </c>
      <c r="N10" s="25"/>
      <c r="O10" s="66">
        <v>116.49</v>
      </c>
      <c r="P10" s="25"/>
      <c r="Q10" s="66">
        <v>49.58</v>
      </c>
      <c r="R10" s="25"/>
    </row>
    <row r="11" spans="1:18" x14ac:dyDescent="0.25">
      <c r="A11" s="58" t="s">
        <v>102</v>
      </c>
      <c r="B11" s="25"/>
      <c r="C11" s="25"/>
      <c r="D11" s="25"/>
      <c r="E11" s="25"/>
      <c r="F11" s="25"/>
      <c r="G11" s="59">
        <v>1990878.85</v>
      </c>
      <c r="H11" s="25"/>
      <c r="I11" s="59">
        <v>4678000</v>
      </c>
      <c r="J11" s="25"/>
      <c r="K11" s="59">
        <v>4678000</v>
      </c>
      <c r="L11" s="25"/>
      <c r="M11" s="59">
        <v>2319175.6</v>
      </c>
      <c r="N11" s="25"/>
      <c r="O11" s="62">
        <v>116.49</v>
      </c>
      <c r="P11" s="25"/>
      <c r="Q11" s="62">
        <v>49.58</v>
      </c>
      <c r="R11" s="25"/>
    </row>
    <row r="12" spans="1:18" x14ac:dyDescent="0.25">
      <c r="A12" s="60" t="s">
        <v>103</v>
      </c>
      <c r="B12" s="25"/>
      <c r="C12" s="25"/>
      <c r="D12" s="25"/>
      <c r="E12" s="25"/>
      <c r="F12" s="25"/>
      <c r="G12" s="61">
        <v>1990878.85</v>
      </c>
      <c r="H12" s="25"/>
      <c r="I12" s="61">
        <v>4678000</v>
      </c>
      <c r="J12" s="25"/>
      <c r="K12" s="61">
        <v>4678000</v>
      </c>
      <c r="L12" s="25"/>
      <c r="M12" s="61">
        <v>2319175.6</v>
      </c>
      <c r="N12" s="25"/>
      <c r="O12" s="57">
        <v>116.49</v>
      </c>
      <c r="P12" s="25"/>
      <c r="Q12" s="57">
        <v>49.58</v>
      </c>
      <c r="R12" s="25"/>
    </row>
  </sheetData>
  <mergeCells count="38">
    <mergeCell ref="A10:F10"/>
    <mergeCell ref="G10:H10"/>
    <mergeCell ref="A5:R5"/>
    <mergeCell ref="A6:R6"/>
    <mergeCell ref="A7:R7"/>
    <mergeCell ref="A8:F8"/>
    <mergeCell ref="G8:H8"/>
    <mergeCell ref="I8:J8"/>
    <mergeCell ref="K8:L8"/>
    <mergeCell ref="M8:N8"/>
    <mergeCell ref="O8:P8"/>
    <mergeCell ref="Q8:R8"/>
    <mergeCell ref="A9:F9"/>
    <mergeCell ref="G9:H9"/>
    <mergeCell ref="I9:J9"/>
    <mergeCell ref="K9:L9"/>
    <mergeCell ref="M9:N9"/>
    <mergeCell ref="Q9:R9"/>
    <mergeCell ref="I10:J10"/>
    <mergeCell ref="K10:L10"/>
    <mergeCell ref="M10:N10"/>
    <mergeCell ref="Q11:R11"/>
    <mergeCell ref="O10:P10"/>
    <mergeCell ref="Q10:R10"/>
    <mergeCell ref="O9:P9"/>
    <mergeCell ref="O12:P12"/>
    <mergeCell ref="Q12:R12"/>
    <mergeCell ref="A11:F11"/>
    <mergeCell ref="G11:H11"/>
    <mergeCell ref="A12:F12"/>
    <mergeCell ref="G12:H12"/>
    <mergeCell ref="I12:J12"/>
    <mergeCell ref="K12:L12"/>
    <mergeCell ref="M12:N12"/>
    <mergeCell ref="I11:J11"/>
    <mergeCell ref="K11:L11"/>
    <mergeCell ref="M11:N11"/>
    <mergeCell ref="O11:P11"/>
  </mergeCells>
  <pageMargins left="0.75" right="0.75" top="1" bottom="1" header="0.5" footer="0.5"/>
  <pageSetup scale="76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56C2-8DD7-4DA6-9D34-F6CF4AAFA81B}">
  <sheetPr>
    <pageSetUpPr fitToPage="1"/>
  </sheetPr>
  <dimension ref="A1:R100"/>
  <sheetViews>
    <sheetView workbookViewId="0"/>
  </sheetViews>
  <sheetFormatPr defaultRowHeight="13.2" x14ac:dyDescent="0.25"/>
  <cols>
    <col min="4" max="4" width="10.109375" customWidth="1"/>
  </cols>
  <sheetData>
    <row r="1" spans="1:18" x14ac:dyDescent="0.25">
      <c r="A1" t="s">
        <v>0</v>
      </c>
      <c r="C1" s="1"/>
      <c r="D1" s="2"/>
    </row>
    <row r="2" spans="1:18" x14ac:dyDescent="0.25">
      <c r="A2" t="s">
        <v>185</v>
      </c>
      <c r="C2" s="1"/>
      <c r="D2" s="3"/>
    </row>
    <row r="3" spans="1:18" x14ac:dyDescent="0.25">
      <c r="A3" t="s">
        <v>2</v>
      </c>
    </row>
    <row r="5" spans="1:18" s="8" customFormat="1" ht="17.399999999999999" x14ac:dyDescent="0.3">
      <c r="A5" s="93" t="s">
        <v>104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x14ac:dyDescent="0.25">
      <c r="A6" s="27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x14ac:dyDescent="0.25">
      <c r="A7" s="27" t="s">
        <v>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x14ac:dyDescent="0.25">
      <c r="A8" s="92" t="s">
        <v>1</v>
      </c>
      <c r="B8" s="25"/>
      <c r="C8" s="92" t="s">
        <v>105</v>
      </c>
      <c r="D8" s="25"/>
      <c r="E8" s="25"/>
      <c r="F8" s="25"/>
      <c r="G8" s="25"/>
      <c r="H8" s="25"/>
      <c r="I8" s="25"/>
      <c r="J8" s="25"/>
      <c r="K8" s="91" t="s">
        <v>1</v>
      </c>
      <c r="L8" s="25"/>
      <c r="M8" s="91" t="s">
        <v>1</v>
      </c>
      <c r="N8" s="25"/>
      <c r="O8" s="91" t="s">
        <v>1</v>
      </c>
      <c r="P8" s="25"/>
      <c r="Q8" s="91" t="s">
        <v>1</v>
      </c>
      <c r="R8" s="25"/>
    </row>
    <row r="9" spans="1:18" x14ac:dyDescent="0.25">
      <c r="A9" s="92" t="s">
        <v>1</v>
      </c>
      <c r="B9" s="25"/>
      <c r="C9" s="92" t="s">
        <v>106</v>
      </c>
      <c r="D9" s="25"/>
      <c r="E9" s="25"/>
      <c r="F9" s="25"/>
      <c r="G9" s="25"/>
      <c r="H9" s="25"/>
      <c r="I9" s="25"/>
      <c r="J9" s="25"/>
      <c r="K9" s="91" t="s">
        <v>1</v>
      </c>
      <c r="L9" s="25"/>
      <c r="M9" s="91" t="s">
        <v>1</v>
      </c>
      <c r="N9" s="25"/>
      <c r="O9" s="91" t="s">
        <v>1</v>
      </c>
      <c r="P9" s="25"/>
      <c r="Q9" s="91" t="s">
        <v>1</v>
      </c>
      <c r="R9" s="25"/>
    </row>
    <row r="10" spans="1:18" x14ac:dyDescent="0.25">
      <c r="A10" s="92" t="s">
        <v>1</v>
      </c>
      <c r="B10" s="25"/>
      <c r="C10" s="92" t="s">
        <v>107</v>
      </c>
      <c r="D10" s="25"/>
      <c r="E10" s="91" t="s">
        <v>108</v>
      </c>
      <c r="F10" s="25"/>
      <c r="G10" s="25"/>
      <c r="H10" s="25"/>
      <c r="I10" s="25"/>
      <c r="J10" s="25"/>
      <c r="K10" s="91" t="s">
        <v>99</v>
      </c>
      <c r="L10" s="25"/>
      <c r="M10" s="91" t="s">
        <v>100</v>
      </c>
      <c r="N10" s="25"/>
      <c r="O10" s="71" t="s">
        <v>203</v>
      </c>
      <c r="P10" s="25"/>
      <c r="Q10" s="71" t="s">
        <v>195</v>
      </c>
      <c r="R10" s="25"/>
    </row>
    <row r="11" spans="1:18" x14ac:dyDescent="0.25">
      <c r="A11" s="63">
        <v>1</v>
      </c>
      <c r="B11" s="64"/>
      <c r="C11" s="64"/>
      <c r="D11" s="64"/>
      <c r="E11" s="64"/>
      <c r="F11" s="64"/>
      <c r="G11" s="64"/>
      <c r="H11" s="64"/>
      <c r="I11" s="64"/>
      <c r="J11" s="64"/>
      <c r="K11" s="63">
        <v>2</v>
      </c>
      <c r="L11" s="64"/>
      <c r="M11" s="63">
        <v>3</v>
      </c>
      <c r="N11" s="64"/>
      <c r="O11" s="63">
        <v>4</v>
      </c>
      <c r="P11" s="64"/>
      <c r="Q11" s="63" t="s">
        <v>204</v>
      </c>
      <c r="R11" s="64"/>
    </row>
    <row r="12" spans="1:18" x14ac:dyDescent="0.25">
      <c r="A12" s="88" t="s">
        <v>1</v>
      </c>
      <c r="B12" s="25"/>
      <c r="C12" s="88" t="s">
        <v>109</v>
      </c>
      <c r="D12" s="25"/>
      <c r="E12" s="25"/>
      <c r="F12" s="25"/>
      <c r="G12" s="25"/>
      <c r="H12" s="25"/>
      <c r="I12" s="25"/>
      <c r="J12" s="25"/>
      <c r="K12" s="89">
        <v>4678000</v>
      </c>
      <c r="L12" s="25"/>
      <c r="M12" s="89">
        <v>4678000</v>
      </c>
      <c r="N12" s="25"/>
      <c r="O12" s="89">
        <v>2319175.6</v>
      </c>
      <c r="P12" s="25"/>
      <c r="Q12" s="90">
        <v>49.58</v>
      </c>
      <c r="R12" s="25"/>
    </row>
    <row r="13" spans="1:18" x14ac:dyDescent="0.25">
      <c r="A13" s="85" t="s">
        <v>1</v>
      </c>
      <c r="B13" s="25"/>
      <c r="C13" s="85" t="s">
        <v>110</v>
      </c>
      <c r="D13" s="25"/>
      <c r="E13" s="25"/>
      <c r="F13" s="25"/>
      <c r="G13" s="25"/>
      <c r="H13" s="25"/>
      <c r="I13" s="25"/>
      <c r="J13" s="25"/>
      <c r="K13" s="86">
        <v>4678000</v>
      </c>
      <c r="L13" s="25"/>
      <c r="M13" s="86">
        <v>4678000</v>
      </c>
      <c r="N13" s="25"/>
      <c r="O13" s="86">
        <v>2319175.6</v>
      </c>
      <c r="P13" s="25"/>
      <c r="Q13" s="87">
        <v>49.58</v>
      </c>
      <c r="R13" s="25"/>
    </row>
    <row r="14" spans="1:18" x14ac:dyDescent="0.25">
      <c r="A14" s="85" t="s">
        <v>1</v>
      </c>
      <c r="B14" s="25"/>
      <c r="C14" s="85" t="s">
        <v>111</v>
      </c>
      <c r="D14" s="25"/>
      <c r="E14" s="25"/>
      <c r="F14" s="25"/>
      <c r="G14" s="25"/>
      <c r="H14" s="25"/>
      <c r="I14" s="25"/>
      <c r="J14" s="25"/>
      <c r="K14" s="86">
        <v>4678000</v>
      </c>
      <c r="L14" s="25"/>
      <c r="M14" s="86">
        <v>4678000</v>
      </c>
      <c r="N14" s="25"/>
      <c r="O14" s="86">
        <v>2319175.6</v>
      </c>
      <c r="P14" s="25"/>
      <c r="Q14" s="87">
        <v>49.58</v>
      </c>
      <c r="R14" s="25"/>
    </row>
    <row r="15" spans="1:18" x14ac:dyDescent="0.25">
      <c r="A15" s="85" t="s">
        <v>1</v>
      </c>
      <c r="B15" s="25"/>
      <c r="C15" s="85" t="s">
        <v>112</v>
      </c>
      <c r="D15" s="25"/>
      <c r="E15" s="25"/>
      <c r="F15" s="25"/>
      <c r="G15" s="25"/>
      <c r="H15" s="25"/>
      <c r="I15" s="25"/>
      <c r="J15" s="25"/>
      <c r="K15" s="86">
        <v>4678000</v>
      </c>
      <c r="L15" s="25"/>
      <c r="M15" s="86">
        <v>4678000</v>
      </c>
      <c r="N15" s="25"/>
      <c r="O15" s="86">
        <v>2319175.6</v>
      </c>
      <c r="P15" s="25"/>
      <c r="Q15" s="87">
        <v>49.58</v>
      </c>
      <c r="R15" s="25"/>
    </row>
    <row r="16" spans="1:18" x14ac:dyDescent="0.25">
      <c r="A16" s="72" t="s">
        <v>1</v>
      </c>
      <c r="B16" s="25"/>
      <c r="C16" s="72" t="s">
        <v>82</v>
      </c>
      <c r="D16" s="25"/>
      <c r="E16" s="25"/>
      <c r="F16" s="25"/>
      <c r="G16" s="25"/>
      <c r="H16" s="25"/>
      <c r="I16" s="25"/>
      <c r="J16" s="25"/>
      <c r="K16" s="73">
        <v>4429140</v>
      </c>
      <c r="L16" s="25"/>
      <c r="M16" s="73">
        <v>4429140</v>
      </c>
      <c r="N16" s="25"/>
      <c r="O16" s="73">
        <v>2214339.04</v>
      </c>
      <c r="P16" s="25"/>
      <c r="Q16" s="74">
        <v>49.99</v>
      </c>
      <c r="R16" s="25"/>
    </row>
    <row r="17" spans="1:18" x14ac:dyDescent="0.25">
      <c r="A17" s="72" t="s">
        <v>1</v>
      </c>
      <c r="B17" s="25"/>
      <c r="C17" s="72" t="s">
        <v>83</v>
      </c>
      <c r="D17" s="25"/>
      <c r="E17" s="25"/>
      <c r="F17" s="25"/>
      <c r="G17" s="25"/>
      <c r="H17" s="25"/>
      <c r="I17" s="25"/>
      <c r="J17" s="25"/>
      <c r="K17" s="73">
        <v>4429140</v>
      </c>
      <c r="L17" s="25"/>
      <c r="M17" s="73">
        <v>4429140</v>
      </c>
      <c r="N17" s="25"/>
      <c r="O17" s="73">
        <v>2214339.04</v>
      </c>
      <c r="P17" s="25"/>
      <c r="Q17" s="74">
        <v>49.99</v>
      </c>
      <c r="R17" s="25"/>
    </row>
    <row r="18" spans="1:18" x14ac:dyDescent="0.25">
      <c r="A18" s="72" t="s">
        <v>1</v>
      </c>
      <c r="B18" s="25"/>
      <c r="C18" s="72" t="s">
        <v>84</v>
      </c>
      <c r="D18" s="25"/>
      <c r="E18" s="25"/>
      <c r="F18" s="25"/>
      <c r="G18" s="25"/>
      <c r="H18" s="25"/>
      <c r="I18" s="25"/>
      <c r="J18" s="25"/>
      <c r="K18" s="73">
        <v>7000</v>
      </c>
      <c r="L18" s="25"/>
      <c r="M18" s="73">
        <v>7000</v>
      </c>
      <c r="N18" s="25"/>
      <c r="O18" s="73">
        <v>1506.25</v>
      </c>
      <c r="P18" s="25"/>
      <c r="Q18" s="74">
        <v>21.52</v>
      </c>
      <c r="R18" s="25"/>
    </row>
    <row r="19" spans="1:18" x14ac:dyDescent="0.25">
      <c r="A19" s="72" t="s">
        <v>1</v>
      </c>
      <c r="B19" s="25"/>
      <c r="C19" s="72" t="s">
        <v>85</v>
      </c>
      <c r="D19" s="25"/>
      <c r="E19" s="25"/>
      <c r="F19" s="25"/>
      <c r="G19" s="25"/>
      <c r="H19" s="25"/>
      <c r="I19" s="25"/>
      <c r="J19" s="25"/>
      <c r="K19" s="73">
        <v>7000</v>
      </c>
      <c r="L19" s="25"/>
      <c r="M19" s="73">
        <v>7000</v>
      </c>
      <c r="N19" s="25"/>
      <c r="O19" s="73">
        <v>1506.25</v>
      </c>
      <c r="P19" s="25"/>
      <c r="Q19" s="74">
        <v>21.52</v>
      </c>
      <c r="R19" s="25"/>
    </row>
    <row r="20" spans="1:18" x14ac:dyDescent="0.25">
      <c r="A20" s="72" t="s">
        <v>1</v>
      </c>
      <c r="B20" s="25"/>
      <c r="C20" s="72" t="s">
        <v>86</v>
      </c>
      <c r="D20" s="25"/>
      <c r="E20" s="25"/>
      <c r="F20" s="25"/>
      <c r="G20" s="25"/>
      <c r="H20" s="25"/>
      <c r="I20" s="25"/>
      <c r="J20" s="25"/>
      <c r="K20" s="73">
        <v>55000</v>
      </c>
      <c r="L20" s="25"/>
      <c r="M20" s="73">
        <v>55000</v>
      </c>
      <c r="N20" s="25"/>
      <c r="O20" s="73">
        <v>15745.31</v>
      </c>
      <c r="P20" s="25"/>
      <c r="Q20" s="74">
        <v>28.63</v>
      </c>
      <c r="R20" s="25"/>
    </row>
    <row r="21" spans="1:18" x14ac:dyDescent="0.25">
      <c r="A21" s="72" t="s">
        <v>1</v>
      </c>
      <c r="B21" s="25"/>
      <c r="C21" s="72" t="s">
        <v>87</v>
      </c>
      <c r="D21" s="25"/>
      <c r="E21" s="25"/>
      <c r="F21" s="25"/>
      <c r="G21" s="25"/>
      <c r="H21" s="25"/>
      <c r="I21" s="25"/>
      <c r="J21" s="25"/>
      <c r="K21" s="73">
        <v>55000</v>
      </c>
      <c r="L21" s="25"/>
      <c r="M21" s="73">
        <v>55000</v>
      </c>
      <c r="N21" s="25"/>
      <c r="O21" s="73">
        <v>15745.31</v>
      </c>
      <c r="P21" s="25"/>
      <c r="Q21" s="74">
        <v>28.63</v>
      </c>
      <c r="R21" s="25"/>
    </row>
    <row r="22" spans="1:18" x14ac:dyDescent="0.25">
      <c r="A22" s="72" t="s">
        <v>1</v>
      </c>
      <c r="B22" s="25"/>
      <c r="C22" s="72" t="s">
        <v>88</v>
      </c>
      <c r="D22" s="25"/>
      <c r="E22" s="25"/>
      <c r="F22" s="25"/>
      <c r="G22" s="25"/>
      <c r="H22" s="25"/>
      <c r="I22" s="25"/>
      <c r="J22" s="25"/>
      <c r="K22" s="73">
        <v>180860</v>
      </c>
      <c r="L22" s="25"/>
      <c r="M22" s="73">
        <v>180860</v>
      </c>
      <c r="N22" s="25"/>
      <c r="O22" s="73">
        <v>87585</v>
      </c>
      <c r="P22" s="25"/>
      <c r="Q22" s="74">
        <v>48.43</v>
      </c>
      <c r="R22" s="25"/>
    </row>
    <row r="23" spans="1:18" x14ac:dyDescent="0.25">
      <c r="A23" s="72" t="s">
        <v>1</v>
      </c>
      <c r="B23" s="25"/>
      <c r="C23" s="72" t="s">
        <v>95</v>
      </c>
      <c r="D23" s="25"/>
      <c r="E23" s="25"/>
      <c r="F23" s="25"/>
      <c r="G23" s="25"/>
      <c r="H23" s="25"/>
      <c r="I23" s="25"/>
      <c r="J23" s="25"/>
      <c r="K23" s="73">
        <v>160860</v>
      </c>
      <c r="L23" s="25"/>
      <c r="M23" s="73">
        <v>160860</v>
      </c>
      <c r="N23" s="25"/>
      <c r="O23" s="73">
        <v>87585</v>
      </c>
      <c r="P23" s="25"/>
      <c r="Q23" s="74">
        <v>54.45</v>
      </c>
      <c r="R23" s="25"/>
    </row>
    <row r="24" spans="1:18" x14ac:dyDescent="0.25">
      <c r="A24" s="72" t="s">
        <v>1</v>
      </c>
      <c r="B24" s="25"/>
      <c r="C24" s="72" t="s">
        <v>89</v>
      </c>
      <c r="D24" s="25"/>
      <c r="E24" s="25"/>
      <c r="F24" s="25"/>
      <c r="G24" s="25"/>
      <c r="H24" s="25"/>
      <c r="I24" s="25"/>
      <c r="J24" s="25"/>
      <c r="K24" s="73">
        <v>20000</v>
      </c>
      <c r="L24" s="25"/>
      <c r="M24" s="73">
        <v>20000</v>
      </c>
      <c r="N24" s="25"/>
      <c r="O24" s="73">
        <v>0</v>
      </c>
      <c r="P24" s="25"/>
      <c r="Q24" s="74">
        <v>0</v>
      </c>
      <c r="R24" s="25"/>
    </row>
    <row r="25" spans="1:18" x14ac:dyDescent="0.25">
      <c r="A25" s="72" t="s">
        <v>1</v>
      </c>
      <c r="B25" s="25"/>
      <c r="C25" s="72" t="s">
        <v>90</v>
      </c>
      <c r="D25" s="25"/>
      <c r="E25" s="25"/>
      <c r="F25" s="25"/>
      <c r="G25" s="25"/>
      <c r="H25" s="25"/>
      <c r="I25" s="25"/>
      <c r="J25" s="25"/>
      <c r="K25" s="73">
        <v>5000</v>
      </c>
      <c r="L25" s="25"/>
      <c r="M25" s="73">
        <v>5000</v>
      </c>
      <c r="N25" s="25"/>
      <c r="O25" s="73">
        <v>0</v>
      </c>
      <c r="P25" s="25"/>
      <c r="Q25" s="74">
        <v>0</v>
      </c>
      <c r="R25" s="25"/>
    </row>
    <row r="26" spans="1:18" x14ac:dyDescent="0.25">
      <c r="A26" s="72" t="s">
        <v>1</v>
      </c>
      <c r="B26" s="25"/>
      <c r="C26" s="72" t="s">
        <v>91</v>
      </c>
      <c r="D26" s="25"/>
      <c r="E26" s="25"/>
      <c r="F26" s="25"/>
      <c r="G26" s="25"/>
      <c r="H26" s="25"/>
      <c r="I26" s="25"/>
      <c r="J26" s="25"/>
      <c r="K26" s="73">
        <v>5000</v>
      </c>
      <c r="L26" s="25"/>
      <c r="M26" s="73">
        <v>5000</v>
      </c>
      <c r="N26" s="25"/>
      <c r="O26" s="73">
        <v>0</v>
      </c>
      <c r="P26" s="25"/>
      <c r="Q26" s="74">
        <v>0</v>
      </c>
      <c r="R26" s="25"/>
    </row>
    <row r="27" spans="1:18" x14ac:dyDescent="0.25">
      <c r="A27" s="72" t="s">
        <v>1</v>
      </c>
      <c r="B27" s="25"/>
      <c r="C27" s="72" t="s">
        <v>92</v>
      </c>
      <c r="D27" s="25"/>
      <c r="E27" s="25"/>
      <c r="F27" s="25"/>
      <c r="G27" s="25"/>
      <c r="H27" s="25"/>
      <c r="I27" s="25"/>
      <c r="J27" s="25"/>
      <c r="K27" s="73">
        <v>1000</v>
      </c>
      <c r="L27" s="25"/>
      <c r="M27" s="73">
        <v>1000</v>
      </c>
      <c r="N27" s="25"/>
      <c r="O27" s="73">
        <v>0</v>
      </c>
      <c r="P27" s="25"/>
      <c r="Q27" s="74">
        <v>0</v>
      </c>
      <c r="R27" s="25"/>
    </row>
    <row r="28" spans="1:18" x14ac:dyDescent="0.25">
      <c r="A28" s="72" t="s">
        <v>1</v>
      </c>
      <c r="B28" s="25"/>
      <c r="C28" s="72" t="s">
        <v>93</v>
      </c>
      <c r="D28" s="25"/>
      <c r="E28" s="25"/>
      <c r="F28" s="25"/>
      <c r="G28" s="25"/>
      <c r="H28" s="25"/>
      <c r="I28" s="25"/>
      <c r="J28" s="25"/>
      <c r="K28" s="73">
        <v>1000</v>
      </c>
      <c r="L28" s="25"/>
      <c r="M28" s="73">
        <v>1000</v>
      </c>
      <c r="N28" s="25"/>
      <c r="O28" s="73">
        <v>0</v>
      </c>
      <c r="P28" s="25"/>
      <c r="Q28" s="74">
        <v>0</v>
      </c>
      <c r="R28" s="25"/>
    </row>
    <row r="29" spans="1:18" x14ac:dyDescent="0.25">
      <c r="A29" s="82" t="s">
        <v>1</v>
      </c>
      <c r="B29" s="25"/>
      <c r="C29" s="82" t="s">
        <v>113</v>
      </c>
      <c r="D29" s="25"/>
      <c r="E29" s="82" t="s">
        <v>114</v>
      </c>
      <c r="F29" s="25"/>
      <c r="G29" s="25"/>
      <c r="H29" s="25"/>
      <c r="I29" s="25"/>
      <c r="J29" s="25"/>
      <c r="K29" s="83">
        <v>4678000</v>
      </c>
      <c r="L29" s="25"/>
      <c r="M29" s="83">
        <v>4678000</v>
      </c>
      <c r="N29" s="25"/>
      <c r="O29" s="83">
        <v>2319175.6</v>
      </c>
      <c r="P29" s="25"/>
      <c r="Q29" s="84">
        <v>49.58</v>
      </c>
      <c r="R29" s="25"/>
    </row>
    <row r="30" spans="1:18" x14ac:dyDescent="0.25">
      <c r="A30" s="79"/>
      <c r="B30" s="25"/>
      <c r="C30" s="79" t="s">
        <v>115</v>
      </c>
      <c r="D30" s="25"/>
      <c r="E30" s="79" t="s">
        <v>116</v>
      </c>
      <c r="F30" s="25"/>
      <c r="G30" s="25"/>
      <c r="H30" s="25"/>
      <c r="I30" s="25"/>
      <c r="J30" s="25"/>
      <c r="K30" s="80">
        <v>4678000</v>
      </c>
      <c r="L30" s="25"/>
      <c r="M30" s="80">
        <v>4678000</v>
      </c>
      <c r="N30" s="25"/>
      <c r="O30" s="80">
        <v>2319175.6</v>
      </c>
      <c r="P30" s="25"/>
      <c r="Q30" s="81">
        <v>49.58</v>
      </c>
      <c r="R30" s="25"/>
    </row>
    <row r="31" spans="1:18" x14ac:dyDescent="0.25">
      <c r="A31" s="72" t="s">
        <v>1</v>
      </c>
      <c r="B31" s="25"/>
      <c r="C31" s="72" t="s">
        <v>82</v>
      </c>
      <c r="D31" s="25"/>
      <c r="E31" s="25"/>
      <c r="F31" s="25"/>
      <c r="G31" s="25"/>
      <c r="H31" s="25"/>
      <c r="I31" s="25"/>
      <c r="J31" s="25"/>
      <c r="K31" s="73">
        <v>4429140</v>
      </c>
      <c r="L31" s="25"/>
      <c r="M31" s="73">
        <v>4429140</v>
      </c>
      <c r="N31" s="25"/>
      <c r="O31" s="73">
        <v>2214339.04</v>
      </c>
      <c r="P31" s="25"/>
      <c r="Q31" s="74">
        <v>49.99</v>
      </c>
      <c r="R31" s="25"/>
    </row>
    <row r="32" spans="1:18" x14ac:dyDescent="0.25">
      <c r="A32" s="72" t="s">
        <v>1</v>
      </c>
      <c r="B32" s="25"/>
      <c r="C32" s="72" t="s">
        <v>83</v>
      </c>
      <c r="D32" s="25"/>
      <c r="E32" s="25"/>
      <c r="F32" s="25"/>
      <c r="G32" s="25"/>
      <c r="H32" s="25"/>
      <c r="I32" s="25"/>
      <c r="J32" s="25"/>
      <c r="K32" s="73">
        <v>4429140</v>
      </c>
      <c r="L32" s="25"/>
      <c r="M32" s="73">
        <v>4429140</v>
      </c>
      <c r="N32" s="25"/>
      <c r="O32" s="73">
        <v>2214339.04</v>
      </c>
      <c r="P32" s="25"/>
      <c r="Q32" s="74">
        <v>49.99</v>
      </c>
      <c r="R32" s="25"/>
    </row>
    <row r="33" spans="1:18" x14ac:dyDescent="0.25">
      <c r="A33" s="76" t="s">
        <v>1</v>
      </c>
      <c r="B33" s="25"/>
      <c r="C33" s="76" t="s">
        <v>117</v>
      </c>
      <c r="D33" s="25"/>
      <c r="E33" s="76" t="s">
        <v>118</v>
      </c>
      <c r="F33" s="25"/>
      <c r="G33" s="25"/>
      <c r="H33" s="25"/>
      <c r="I33" s="25"/>
      <c r="J33" s="25"/>
      <c r="K33" s="77">
        <v>3779140</v>
      </c>
      <c r="L33" s="25"/>
      <c r="M33" s="77">
        <v>3779140</v>
      </c>
      <c r="N33" s="25"/>
      <c r="O33" s="77">
        <v>1863093.54</v>
      </c>
      <c r="P33" s="25"/>
      <c r="Q33" s="75">
        <v>49.3</v>
      </c>
      <c r="R33" s="25"/>
    </row>
    <row r="34" spans="1:18" x14ac:dyDescent="0.25">
      <c r="A34" s="46" t="s">
        <v>1</v>
      </c>
      <c r="B34" s="25"/>
      <c r="C34" s="46" t="s">
        <v>119</v>
      </c>
      <c r="D34" s="25"/>
      <c r="E34" s="46" t="s">
        <v>120</v>
      </c>
      <c r="F34" s="25"/>
      <c r="G34" s="25"/>
      <c r="H34" s="25"/>
      <c r="I34" s="25"/>
      <c r="J34" s="25"/>
      <c r="K34" s="30" t="s">
        <v>1</v>
      </c>
      <c r="L34" s="25"/>
      <c r="M34" s="30" t="s">
        <v>1</v>
      </c>
      <c r="N34" s="25"/>
      <c r="O34" s="30">
        <v>1508181.28</v>
      </c>
      <c r="P34" s="25"/>
      <c r="Q34" s="78" t="s">
        <v>1</v>
      </c>
      <c r="R34" s="25"/>
    </row>
    <row r="35" spans="1:18" x14ac:dyDescent="0.25">
      <c r="A35" s="46" t="s">
        <v>1</v>
      </c>
      <c r="B35" s="25"/>
      <c r="C35" s="46" t="s">
        <v>121</v>
      </c>
      <c r="D35" s="25"/>
      <c r="E35" s="46" t="s">
        <v>122</v>
      </c>
      <c r="F35" s="25"/>
      <c r="G35" s="25"/>
      <c r="H35" s="25"/>
      <c r="I35" s="25"/>
      <c r="J35" s="25"/>
      <c r="K35" s="30" t="s">
        <v>1</v>
      </c>
      <c r="L35" s="25"/>
      <c r="M35" s="30" t="s">
        <v>1</v>
      </c>
      <c r="N35" s="25"/>
      <c r="O35" s="30">
        <v>98131.88</v>
      </c>
      <c r="P35" s="25"/>
      <c r="Q35" s="78" t="s">
        <v>1</v>
      </c>
      <c r="R35" s="25"/>
    </row>
    <row r="36" spans="1:18" x14ac:dyDescent="0.25">
      <c r="A36" s="46" t="s">
        <v>1</v>
      </c>
      <c r="B36" s="25"/>
      <c r="C36" s="46" t="s">
        <v>123</v>
      </c>
      <c r="D36" s="25"/>
      <c r="E36" s="46" t="s">
        <v>124</v>
      </c>
      <c r="F36" s="25"/>
      <c r="G36" s="25"/>
      <c r="H36" s="25"/>
      <c r="I36" s="25"/>
      <c r="J36" s="25"/>
      <c r="K36" s="30" t="s">
        <v>1</v>
      </c>
      <c r="L36" s="25"/>
      <c r="M36" s="30" t="s">
        <v>1</v>
      </c>
      <c r="N36" s="25"/>
      <c r="O36" s="30">
        <v>256780.38</v>
      </c>
      <c r="P36" s="25"/>
      <c r="Q36" s="78" t="s">
        <v>1</v>
      </c>
      <c r="R36" s="25"/>
    </row>
    <row r="37" spans="1:18" x14ac:dyDescent="0.25">
      <c r="A37" s="76" t="s">
        <v>1</v>
      </c>
      <c r="B37" s="25"/>
      <c r="C37" s="76" t="s">
        <v>125</v>
      </c>
      <c r="D37" s="25"/>
      <c r="E37" s="76" t="s">
        <v>126</v>
      </c>
      <c r="F37" s="25"/>
      <c r="G37" s="25"/>
      <c r="H37" s="25"/>
      <c r="I37" s="25"/>
      <c r="J37" s="25"/>
      <c r="K37" s="77">
        <v>644000</v>
      </c>
      <c r="L37" s="25"/>
      <c r="M37" s="77">
        <v>644000</v>
      </c>
      <c r="N37" s="25"/>
      <c r="O37" s="77">
        <v>348811.33</v>
      </c>
      <c r="P37" s="25"/>
      <c r="Q37" s="75">
        <v>54.16</v>
      </c>
      <c r="R37" s="25"/>
    </row>
    <row r="38" spans="1:18" x14ac:dyDescent="0.25">
      <c r="A38" s="46" t="s">
        <v>1</v>
      </c>
      <c r="B38" s="25"/>
      <c r="C38" s="46" t="s">
        <v>127</v>
      </c>
      <c r="D38" s="25"/>
      <c r="E38" s="46" t="s">
        <v>128</v>
      </c>
      <c r="F38" s="25"/>
      <c r="G38" s="25"/>
      <c r="H38" s="25"/>
      <c r="I38" s="25"/>
      <c r="J38" s="25"/>
      <c r="K38" s="30" t="s">
        <v>1</v>
      </c>
      <c r="L38" s="25"/>
      <c r="M38" s="30" t="s">
        <v>1</v>
      </c>
      <c r="N38" s="25"/>
      <c r="O38" s="30">
        <v>375.75</v>
      </c>
      <c r="P38" s="25"/>
      <c r="Q38" s="78" t="s">
        <v>1</v>
      </c>
      <c r="R38" s="25"/>
    </row>
    <row r="39" spans="1:18" x14ac:dyDescent="0.25">
      <c r="A39" s="46" t="s">
        <v>1</v>
      </c>
      <c r="B39" s="25"/>
      <c r="C39" s="46" t="s">
        <v>129</v>
      </c>
      <c r="D39" s="25"/>
      <c r="E39" s="46" t="s">
        <v>130</v>
      </c>
      <c r="F39" s="25"/>
      <c r="G39" s="25"/>
      <c r="H39" s="25"/>
      <c r="I39" s="25"/>
      <c r="J39" s="25"/>
      <c r="K39" s="30" t="s">
        <v>1</v>
      </c>
      <c r="L39" s="25"/>
      <c r="M39" s="30" t="s">
        <v>1</v>
      </c>
      <c r="N39" s="25"/>
      <c r="O39" s="30">
        <v>35003.599999999999</v>
      </c>
      <c r="P39" s="25"/>
      <c r="Q39" s="78" t="s">
        <v>1</v>
      </c>
      <c r="R39" s="25"/>
    </row>
    <row r="40" spans="1:18" x14ac:dyDescent="0.25">
      <c r="A40" s="46" t="s">
        <v>1</v>
      </c>
      <c r="B40" s="25"/>
      <c r="C40" s="46" t="s">
        <v>131</v>
      </c>
      <c r="D40" s="25"/>
      <c r="E40" s="46" t="s">
        <v>132</v>
      </c>
      <c r="F40" s="25"/>
      <c r="G40" s="25"/>
      <c r="H40" s="25"/>
      <c r="I40" s="25"/>
      <c r="J40" s="25"/>
      <c r="K40" s="30" t="s">
        <v>1</v>
      </c>
      <c r="L40" s="25"/>
      <c r="M40" s="30" t="s">
        <v>1</v>
      </c>
      <c r="N40" s="25"/>
      <c r="O40" s="30">
        <v>808.5</v>
      </c>
      <c r="P40" s="25"/>
      <c r="Q40" s="78" t="s">
        <v>1</v>
      </c>
      <c r="R40" s="25"/>
    </row>
    <row r="41" spans="1:18" x14ac:dyDescent="0.25">
      <c r="A41" s="46" t="s">
        <v>1</v>
      </c>
      <c r="B41" s="25"/>
      <c r="C41" s="46" t="s">
        <v>133</v>
      </c>
      <c r="D41" s="25"/>
      <c r="E41" s="46" t="s">
        <v>134</v>
      </c>
      <c r="F41" s="25"/>
      <c r="G41" s="25"/>
      <c r="H41" s="25"/>
      <c r="I41" s="25"/>
      <c r="J41" s="25"/>
      <c r="K41" s="30" t="s">
        <v>1</v>
      </c>
      <c r="L41" s="25"/>
      <c r="M41" s="30" t="s">
        <v>1</v>
      </c>
      <c r="N41" s="25"/>
      <c r="O41" s="30">
        <v>43568.07</v>
      </c>
      <c r="P41" s="25"/>
      <c r="Q41" s="78" t="s">
        <v>1</v>
      </c>
      <c r="R41" s="25"/>
    </row>
    <row r="42" spans="1:18" x14ac:dyDescent="0.25">
      <c r="A42" s="46" t="s">
        <v>1</v>
      </c>
      <c r="B42" s="25"/>
      <c r="C42" s="46" t="s">
        <v>135</v>
      </c>
      <c r="D42" s="25"/>
      <c r="E42" s="46" t="s">
        <v>136</v>
      </c>
      <c r="F42" s="25"/>
      <c r="G42" s="25"/>
      <c r="H42" s="25"/>
      <c r="I42" s="25"/>
      <c r="J42" s="25"/>
      <c r="K42" s="30" t="s">
        <v>1</v>
      </c>
      <c r="L42" s="25"/>
      <c r="M42" s="30" t="s">
        <v>1</v>
      </c>
      <c r="N42" s="25"/>
      <c r="O42" s="30">
        <v>97127.64</v>
      </c>
      <c r="P42" s="25"/>
      <c r="Q42" s="78" t="s">
        <v>1</v>
      </c>
      <c r="R42" s="25"/>
    </row>
    <row r="43" spans="1:18" x14ac:dyDescent="0.25">
      <c r="A43" s="46" t="s">
        <v>1</v>
      </c>
      <c r="B43" s="25"/>
      <c r="C43" s="46" t="s">
        <v>137</v>
      </c>
      <c r="D43" s="25"/>
      <c r="E43" s="46" t="s">
        <v>138</v>
      </c>
      <c r="F43" s="25"/>
      <c r="G43" s="25"/>
      <c r="H43" s="25"/>
      <c r="I43" s="25"/>
      <c r="J43" s="25"/>
      <c r="K43" s="30" t="s">
        <v>1</v>
      </c>
      <c r="L43" s="25"/>
      <c r="M43" s="30" t="s">
        <v>1</v>
      </c>
      <c r="N43" s="25"/>
      <c r="O43" s="30">
        <v>31860.25</v>
      </c>
      <c r="P43" s="25"/>
      <c r="Q43" s="78" t="s">
        <v>1</v>
      </c>
      <c r="R43" s="25"/>
    </row>
    <row r="44" spans="1:18" x14ac:dyDescent="0.25">
      <c r="A44" s="46" t="s">
        <v>1</v>
      </c>
      <c r="B44" s="25"/>
      <c r="C44" s="46" t="s">
        <v>139</v>
      </c>
      <c r="D44" s="25"/>
      <c r="E44" s="46" t="s">
        <v>140</v>
      </c>
      <c r="F44" s="25"/>
      <c r="G44" s="25"/>
      <c r="H44" s="25"/>
      <c r="I44" s="25"/>
      <c r="J44" s="25"/>
      <c r="K44" s="30" t="s">
        <v>1</v>
      </c>
      <c r="L44" s="25"/>
      <c r="M44" s="30" t="s">
        <v>1</v>
      </c>
      <c r="N44" s="25"/>
      <c r="O44" s="30">
        <v>2444.56</v>
      </c>
      <c r="P44" s="25"/>
      <c r="Q44" s="78" t="s">
        <v>1</v>
      </c>
      <c r="R44" s="25"/>
    </row>
    <row r="45" spans="1:18" x14ac:dyDescent="0.25">
      <c r="A45" s="46" t="s">
        <v>1</v>
      </c>
      <c r="B45" s="25"/>
      <c r="C45" s="46" t="s">
        <v>141</v>
      </c>
      <c r="D45" s="25"/>
      <c r="E45" s="46" t="s">
        <v>142</v>
      </c>
      <c r="F45" s="25"/>
      <c r="G45" s="25"/>
      <c r="H45" s="25"/>
      <c r="I45" s="25"/>
      <c r="J45" s="25"/>
      <c r="K45" s="30" t="s">
        <v>1</v>
      </c>
      <c r="L45" s="25"/>
      <c r="M45" s="30" t="s">
        <v>1</v>
      </c>
      <c r="N45" s="25"/>
      <c r="O45" s="30">
        <v>865.25</v>
      </c>
      <c r="P45" s="25"/>
      <c r="Q45" s="78" t="s">
        <v>1</v>
      </c>
      <c r="R45" s="25"/>
    </row>
    <row r="46" spans="1:18" x14ac:dyDescent="0.25">
      <c r="A46" s="46" t="s">
        <v>1</v>
      </c>
      <c r="B46" s="25"/>
      <c r="C46" s="46" t="s">
        <v>143</v>
      </c>
      <c r="D46" s="25"/>
      <c r="E46" s="46" t="s">
        <v>144</v>
      </c>
      <c r="F46" s="25"/>
      <c r="G46" s="25"/>
      <c r="H46" s="25"/>
      <c r="I46" s="25"/>
      <c r="J46" s="25"/>
      <c r="K46" s="30" t="s">
        <v>1</v>
      </c>
      <c r="L46" s="25"/>
      <c r="M46" s="30" t="s">
        <v>1</v>
      </c>
      <c r="N46" s="25"/>
      <c r="O46" s="30">
        <v>3063.72</v>
      </c>
      <c r="P46" s="25"/>
      <c r="Q46" s="78" t="s">
        <v>1</v>
      </c>
      <c r="R46" s="25"/>
    </row>
    <row r="47" spans="1:18" x14ac:dyDescent="0.25">
      <c r="A47" s="46" t="s">
        <v>1</v>
      </c>
      <c r="B47" s="25"/>
      <c r="C47" s="46" t="s">
        <v>145</v>
      </c>
      <c r="D47" s="25"/>
      <c r="E47" s="46" t="s">
        <v>146</v>
      </c>
      <c r="F47" s="25"/>
      <c r="G47" s="25"/>
      <c r="H47" s="25"/>
      <c r="I47" s="25"/>
      <c r="J47" s="25"/>
      <c r="K47" s="30" t="s">
        <v>1</v>
      </c>
      <c r="L47" s="25"/>
      <c r="M47" s="30" t="s">
        <v>1</v>
      </c>
      <c r="N47" s="25"/>
      <c r="O47" s="30">
        <v>17871.310000000001</v>
      </c>
      <c r="P47" s="25"/>
      <c r="Q47" s="78" t="s">
        <v>1</v>
      </c>
      <c r="R47" s="25"/>
    </row>
    <row r="48" spans="1:18" x14ac:dyDescent="0.25">
      <c r="A48" s="46" t="s">
        <v>1</v>
      </c>
      <c r="B48" s="25"/>
      <c r="C48" s="46" t="s">
        <v>147</v>
      </c>
      <c r="D48" s="25"/>
      <c r="E48" s="46" t="s">
        <v>148</v>
      </c>
      <c r="F48" s="25"/>
      <c r="G48" s="25"/>
      <c r="H48" s="25"/>
      <c r="I48" s="25"/>
      <c r="J48" s="25"/>
      <c r="K48" s="30" t="s">
        <v>1</v>
      </c>
      <c r="L48" s="25"/>
      <c r="M48" s="30" t="s">
        <v>1</v>
      </c>
      <c r="N48" s="25"/>
      <c r="O48" s="30">
        <v>25428.22</v>
      </c>
      <c r="P48" s="25"/>
      <c r="Q48" s="78" t="s">
        <v>1</v>
      </c>
      <c r="R48" s="25"/>
    </row>
    <row r="49" spans="1:18" x14ac:dyDescent="0.25">
      <c r="A49" s="46" t="s">
        <v>1</v>
      </c>
      <c r="B49" s="25"/>
      <c r="C49" s="46" t="s">
        <v>149</v>
      </c>
      <c r="D49" s="25"/>
      <c r="E49" s="46" t="s">
        <v>150</v>
      </c>
      <c r="F49" s="25"/>
      <c r="G49" s="25"/>
      <c r="H49" s="25"/>
      <c r="I49" s="25"/>
      <c r="J49" s="25"/>
      <c r="K49" s="30" t="s">
        <v>1</v>
      </c>
      <c r="L49" s="25"/>
      <c r="M49" s="30" t="s">
        <v>1</v>
      </c>
      <c r="N49" s="25"/>
      <c r="O49" s="30">
        <v>72477.5</v>
      </c>
      <c r="P49" s="25"/>
      <c r="Q49" s="78" t="s">
        <v>1</v>
      </c>
      <c r="R49" s="25"/>
    </row>
    <row r="50" spans="1:18" x14ac:dyDescent="0.25">
      <c r="A50" s="46" t="s">
        <v>1</v>
      </c>
      <c r="B50" s="25"/>
      <c r="C50" s="46" t="s">
        <v>151</v>
      </c>
      <c r="D50" s="25"/>
      <c r="E50" s="46" t="s">
        <v>152</v>
      </c>
      <c r="F50" s="25"/>
      <c r="G50" s="25"/>
      <c r="H50" s="25"/>
      <c r="I50" s="25"/>
      <c r="J50" s="25"/>
      <c r="K50" s="30" t="s">
        <v>1</v>
      </c>
      <c r="L50" s="25"/>
      <c r="M50" s="30" t="s">
        <v>1</v>
      </c>
      <c r="N50" s="25"/>
      <c r="O50" s="30">
        <v>3443.38</v>
      </c>
      <c r="P50" s="25"/>
      <c r="Q50" s="78" t="s">
        <v>1</v>
      </c>
      <c r="R50" s="25"/>
    </row>
    <row r="51" spans="1:18" x14ac:dyDescent="0.25">
      <c r="A51" s="46" t="s">
        <v>1</v>
      </c>
      <c r="B51" s="25"/>
      <c r="C51" s="46" t="s">
        <v>153</v>
      </c>
      <c r="D51" s="25"/>
      <c r="E51" s="46" t="s">
        <v>154</v>
      </c>
      <c r="F51" s="25"/>
      <c r="G51" s="25"/>
      <c r="H51" s="25"/>
      <c r="I51" s="25"/>
      <c r="J51" s="25"/>
      <c r="K51" s="30" t="s">
        <v>1</v>
      </c>
      <c r="L51" s="25"/>
      <c r="M51" s="30" t="s">
        <v>1</v>
      </c>
      <c r="N51" s="25"/>
      <c r="O51" s="30">
        <v>443.58</v>
      </c>
      <c r="P51" s="25"/>
      <c r="Q51" s="78" t="s">
        <v>1</v>
      </c>
      <c r="R51" s="25"/>
    </row>
    <row r="52" spans="1:18" x14ac:dyDescent="0.25">
      <c r="A52" s="46" t="s">
        <v>1</v>
      </c>
      <c r="B52" s="25"/>
      <c r="C52" s="46" t="s">
        <v>155</v>
      </c>
      <c r="D52" s="25"/>
      <c r="E52" s="46" t="s">
        <v>156</v>
      </c>
      <c r="F52" s="25"/>
      <c r="G52" s="25"/>
      <c r="H52" s="25"/>
      <c r="I52" s="25"/>
      <c r="J52" s="25"/>
      <c r="K52" s="30" t="s">
        <v>1</v>
      </c>
      <c r="L52" s="25"/>
      <c r="M52" s="30" t="s">
        <v>1</v>
      </c>
      <c r="N52" s="25"/>
      <c r="O52" s="30">
        <v>2343</v>
      </c>
      <c r="P52" s="25"/>
      <c r="Q52" s="78" t="s">
        <v>1</v>
      </c>
      <c r="R52" s="25"/>
    </row>
    <row r="53" spans="1:18" x14ac:dyDescent="0.25">
      <c r="A53" s="46" t="s">
        <v>1</v>
      </c>
      <c r="B53" s="25"/>
      <c r="C53" s="46" t="s">
        <v>157</v>
      </c>
      <c r="D53" s="25"/>
      <c r="E53" s="46" t="s">
        <v>158</v>
      </c>
      <c r="F53" s="25"/>
      <c r="G53" s="25"/>
      <c r="H53" s="25"/>
      <c r="I53" s="25"/>
      <c r="J53" s="25"/>
      <c r="K53" s="30" t="s">
        <v>1</v>
      </c>
      <c r="L53" s="25"/>
      <c r="M53" s="30" t="s">
        <v>1</v>
      </c>
      <c r="N53" s="25"/>
      <c r="O53" s="30">
        <v>1959.92</v>
      </c>
      <c r="P53" s="25"/>
      <c r="Q53" s="78" t="s">
        <v>1</v>
      </c>
      <c r="R53" s="25"/>
    </row>
    <row r="54" spans="1:18" x14ac:dyDescent="0.25">
      <c r="A54" s="46" t="s">
        <v>1</v>
      </c>
      <c r="B54" s="25"/>
      <c r="C54" s="46" t="s">
        <v>159</v>
      </c>
      <c r="D54" s="25"/>
      <c r="E54" s="46" t="s">
        <v>160</v>
      </c>
      <c r="F54" s="25"/>
      <c r="G54" s="25"/>
      <c r="H54" s="25"/>
      <c r="I54" s="25"/>
      <c r="J54" s="25"/>
      <c r="K54" s="30" t="s">
        <v>1</v>
      </c>
      <c r="L54" s="25"/>
      <c r="M54" s="30" t="s">
        <v>1</v>
      </c>
      <c r="N54" s="25"/>
      <c r="O54" s="30">
        <v>1605.06</v>
      </c>
      <c r="P54" s="25"/>
      <c r="Q54" s="78" t="s">
        <v>1</v>
      </c>
      <c r="R54" s="25"/>
    </row>
    <row r="55" spans="1:18" x14ac:dyDescent="0.25">
      <c r="A55" s="46" t="s">
        <v>1</v>
      </c>
      <c r="B55" s="25"/>
      <c r="C55" s="46" t="s">
        <v>161</v>
      </c>
      <c r="D55" s="25"/>
      <c r="E55" s="46" t="s">
        <v>162</v>
      </c>
      <c r="F55" s="25"/>
      <c r="G55" s="25"/>
      <c r="H55" s="25"/>
      <c r="I55" s="25"/>
      <c r="J55" s="25"/>
      <c r="K55" s="30" t="s">
        <v>1</v>
      </c>
      <c r="L55" s="25"/>
      <c r="M55" s="30" t="s">
        <v>1</v>
      </c>
      <c r="N55" s="25"/>
      <c r="O55" s="30">
        <v>6648.73</v>
      </c>
      <c r="P55" s="25"/>
      <c r="Q55" s="78" t="s">
        <v>1</v>
      </c>
      <c r="R55" s="25"/>
    </row>
    <row r="56" spans="1:18" x14ac:dyDescent="0.25">
      <c r="A56" s="46" t="s">
        <v>1</v>
      </c>
      <c r="B56" s="25"/>
      <c r="C56" s="46" t="s">
        <v>163</v>
      </c>
      <c r="D56" s="25"/>
      <c r="E56" s="46" t="s">
        <v>164</v>
      </c>
      <c r="F56" s="25"/>
      <c r="G56" s="25"/>
      <c r="H56" s="25"/>
      <c r="I56" s="25"/>
      <c r="J56" s="25"/>
      <c r="K56" s="30" t="s">
        <v>1</v>
      </c>
      <c r="L56" s="25"/>
      <c r="M56" s="30" t="s">
        <v>1</v>
      </c>
      <c r="N56" s="25"/>
      <c r="O56" s="30">
        <v>269.2</v>
      </c>
      <c r="P56" s="25"/>
      <c r="Q56" s="78" t="s">
        <v>1</v>
      </c>
      <c r="R56" s="25"/>
    </row>
    <row r="57" spans="1:18" x14ac:dyDescent="0.25">
      <c r="A57" s="46" t="s">
        <v>1</v>
      </c>
      <c r="B57" s="25"/>
      <c r="C57" s="46" t="s">
        <v>165</v>
      </c>
      <c r="D57" s="25"/>
      <c r="E57" s="46" t="s">
        <v>166</v>
      </c>
      <c r="F57" s="25"/>
      <c r="G57" s="25"/>
      <c r="H57" s="25"/>
      <c r="I57" s="25"/>
      <c r="J57" s="25"/>
      <c r="K57" s="30" t="s">
        <v>1</v>
      </c>
      <c r="L57" s="25"/>
      <c r="M57" s="30" t="s">
        <v>1</v>
      </c>
      <c r="N57" s="25"/>
      <c r="O57" s="30">
        <v>963.01</v>
      </c>
      <c r="P57" s="25"/>
      <c r="Q57" s="78" t="s">
        <v>1</v>
      </c>
      <c r="R57" s="25"/>
    </row>
    <row r="58" spans="1:18" x14ac:dyDescent="0.25">
      <c r="A58" s="46" t="s">
        <v>1</v>
      </c>
      <c r="B58" s="25"/>
      <c r="C58" s="46" t="s">
        <v>167</v>
      </c>
      <c r="D58" s="25"/>
      <c r="E58" s="46" t="s">
        <v>168</v>
      </c>
      <c r="F58" s="25"/>
      <c r="G58" s="25"/>
      <c r="H58" s="25"/>
      <c r="I58" s="25"/>
      <c r="J58" s="25"/>
      <c r="K58" s="30" t="s">
        <v>1</v>
      </c>
      <c r="L58" s="25"/>
      <c r="M58" s="30" t="s">
        <v>1</v>
      </c>
      <c r="N58" s="25"/>
      <c r="O58" s="30">
        <v>241.08</v>
      </c>
      <c r="P58" s="25"/>
      <c r="Q58" s="78" t="s">
        <v>1</v>
      </c>
      <c r="R58" s="25"/>
    </row>
    <row r="59" spans="1:18" x14ac:dyDescent="0.25">
      <c r="A59" s="76" t="s">
        <v>1</v>
      </c>
      <c r="B59" s="25"/>
      <c r="C59" s="76" t="s">
        <v>169</v>
      </c>
      <c r="D59" s="25"/>
      <c r="E59" s="76" t="s">
        <v>170</v>
      </c>
      <c r="F59" s="25"/>
      <c r="G59" s="25"/>
      <c r="H59" s="25"/>
      <c r="I59" s="25"/>
      <c r="J59" s="25"/>
      <c r="K59" s="77">
        <v>1000</v>
      </c>
      <c r="L59" s="25"/>
      <c r="M59" s="77">
        <v>1000</v>
      </c>
      <c r="N59" s="25"/>
      <c r="O59" s="77">
        <v>405.42</v>
      </c>
      <c r="P59" s="25"/>
      <c r="Q59" s="75">
        <v>40.54</v>
      </c>
      <c r="R59" s="25"/>
    </row>
    <row r="60" spans="1:18" x14ac:dyDescent="0.25">
      <c r="A60" s="46" t="s">
        <v>1</v>
      </c>
      <c r="B60" s="25"/>
      <c r="C60" s="46" t="s">
        <v>171</v>
      </c>
      <c r="D60" s="25"/>
      <c r="E60" s="46" t="s">
        <v>172</v>
      </c>
      <c r="F60" s="25"/>
      <c r="G60" s="25"/>
      <c r="H60" s="25"/>
      <c r="I60" s="25"/>
      <c r="J60" s="25"/>
      <c r="K60" s="30" t="s">
        <v>1</v>
      </c>
      <c r="L60" s="25"/>
      <c r="M60" s="30" t="s">
        <v>1</v>
      </c>
      <c r="N60" s="25"/>
      <c r="O60" s="30">
        <v>405.42</v>
      </c>
      <c r="P60" s="25"/>
      <c r="Q60" s="78" t="s">
        <v>1</v>
      </c>
      <c r="R60" s="25"/>
    </row>
    <row r="61" spans="1:18" x14ac:dyDescent="0.25">
      <c r="A61" s="76" t="s">
        <v>1</v>
      </c>
      <c r="B61" s="25"/>
      <c r="C61" s="76" t="s">
        <v>173</v>
      </c>
      <c r="D61" s="25"/>
      <c r="E61" s="76" t="s">
        <v>174</v>
      </c>
      <c r="F61" s="25"/>
      <c r="G61" s="25"/>
      <c r="H61" s="25"/>
      <c r="I61" s="25"/>
      <c r="J61" s="25"/>
      <c r="K61" s="77">
        <v>5000</v>
      </c>
      <c r="L61" s="25"/>
      <c r="M61" s="77">
        <v>5000</v>
      </c>
      <c r="N61" s="25"/>
      <c r="O61" s="77">
        <v>2028.75</v>
      </c>
      <c r="P61" s="25"/>
      <c r="Q61" s="75">
        <v>40.58</v>
      </c>
      <c r="R61" s="25"/>
    </row>
    <row r="62" spans="1:18" x14ac:dyDescent="0.25">
      <c r="A62" s="46" t="s">
        <v>1</v>
      </c>
      <c r="B62" s="25"/>
      <c r="C62" s="46" t="s">
        <v>175</v>
      </c>
      <c r="D62" s="25"/>
      <c r="E62" s="46" t="s">
        <v>176</v>
      </c>
      <c r="F62" s="25"/>
      <c r="G62" s="25"/>
      <c r="H62" s="25"/>
      <c r="I62" s="25"/>
      <c r="J62" s="25"/>
      <c r="K62" s="30" t="s">
        <v>1</v>
      </c>
      <c r="L62" s="25"/>
      <c r="M62" s="30" t="s">
        <v>1</v>
      </c>
      <c r="N62" s="25"/>
      <c r="O62" s="30">
        <v>2028.75</v>
      </c>
      <c r="P62" s="25"/>
      <c r="Q62" s="78" t="s">
        <v>1</v>
      </c>
      <c r="R62" s="25"/>
    </row>
    <row r="63" spans="1:18" x14ac:dyDescent="0.25">
      <c r="A63" s="72" t="s">
        <v>1</v>
      </c>
      <c r="B63" s="25"/>
      <c r="C63" s="72" t="s">
        <v>84</v>
      </c>
      <c r="D63" s="25"/>
      <c r="E63" s="25"/>
      <c r="F63" s="25"/>
      <c r="G63" s="25"/>
      <c r="H63" s="25"/>
      <c r="I63" s="25"/>
      <c r="J63" s="25"/>
      <c r="K63" s="73">
        <v>7000</v>
      </c>
      <c r="L63" s="25"/>
      <c r="M63" s="73">
        <v>7000</v>
      </c>
      <c r="N63" s="25"/>
      <c r="O63" s="73">
        <v>1506.25</v>
      </c>
      <c r="P63" s="25"/>
      <c r="Q63" s="74">
        <v>21.52</v>
      </c>
      <c r="R63" s="25"/>
    </row>
    <row r="64" spans="1:18" x14ac:dyDescent="0.25">
      <c r="A64" s="72" t="s">
        <v>1</v>
      </c>
      <c r="B64" s="25"/>
      <c r="C64" s="72" t="s">
        <v>85</v>
      </c>
      <c r="D64" s="25"/>
      <c r="E64" s="25"/>
      <c r="F64" s="25"/>
      <c r="G64" s="25"/>
      <c r="H64" s="25"/>
      <c r="I64" s="25"/>
      <c r="J64" s="25"/>
      <c r="K64" s="73">
        <v>7000</v>
      </c>
      <c r="L64" s="25"/>
      <c r="M64" s="73">
        <v>7000</v>
      </c>
      <c r="N64" s="25"/>
      <c r="O64" s="73">
        <v>1506.25</v>
      </c>
      <c r="P64" s="25"/>
      <c r="Q64" s="74">
        <v>21.52</v>
      </c>
      <c r="R64" s="25"/>
    </row>
    <row r="65" spans="1:18" x14ac:dyDescent="0.25">
      <c r="A65" s="76" t="s">
        <v>1</v>
      </c>
      <c r="B65" s="25"/>
      <c r="C65" s="76" t="s">
        <v>125</v>
      </c>
      <c r="D65" s="25"/>
      <c r="E65" s="76" t="s">
        <v>126</v>
      </c>
      <c r="F65" s="25"/>
      <c r="G65" s="25"/>
      <c r="H65" s="25"/>
      <c r="I65" s="25"/>
      <c r="J65" s="25"/>
      <c r="K65" s="77">
        <v>1000</v>
      </c>
      <c r="L65" s="25"/>
      <c r="M65" s="77">
        <v>1000</v>
      </c>
      <c r="N65" s="25"/>
      <c r="O65" s="77">
        <v>0</v>
      </c>
      <c r="P65" s="25"/>
      <c r="Q65" s="75">
        <v>0</v>
      </c>
      <c r="R65" s="25"/>
    </row>
    <row r="66" spans="1:18" x14ac:dyDescent="0.25">
      <c r="A66" s="76" t="s">
        <v>1</v>
      </c>
      <c r="B66" s="25"/>
      <c r="C66" s="76" t="s">
        <v>173</v>
      </c>
      <c r="D66" s="25"/>
      <c r="E66" s="76" t="s">
        <v>174</v>
      </c>
      <c r="F66" s="25"/>
      <c r="G66" s="25"/>
      <c r="H66" s="25"/>
      <c r="I66" s="25"/>
      <c r="J66" s="25"/>
      <c r="K66" s="77">
        <v>6000</v>
      </c>
      <c r="L66" s="25"/>
      <c r="M66" s="77">
        <v>6000</v>
      </c>
      <c r="N66" s="25"/>
      <c r="O66" s="77">
        <v>1506.25</v>
      </c>
      <c r="P66" s="25"/>
      <c r="Q66" s="75">
        <v>25.1</v>
      </c>
      <c r="R66" s="25"/>
    </row>
    <row r="67" spans="1:18" x14ac:dyDescent="0.25">
      <c r="A67" s="46" t="s">
        <v>1</v>
      </c>
      <c r="B67" s="25"/>
      <c r="C67" s="46" t="s">
        <v>175</v>
      </c>
      <c r="D67" s="25"/>
      <c r="E67" s="46" t="s">
        <v>176</v>
      </c>
      <c r="F67" s="25"/>
      <c r="G67" s="25"/>
      <c r="H67" s="25"/>
      <c r="I67" s="25"/>
      <c r="J67" s="25"/>
      <c r="K67" s="30" t="s">
        <v>1</v>
      </c>
      <c r="L67" s="25"/>
      <c r="M67" s="30" t="s">
        <v>1</v>
      </c>
      <c r="N67" s="25"/>
      <c r="O67" s="30">
        <v>274.89999999999998</v>
      </c>
      <c r="P67" s="25"/>
      <c r="Q67" s="78" t="s">
        <v>1</v>
      </c>
      <c r="R67" s="25"/>
    </row>
    <row r="68" spans="1:18" x14ac:dyDescent="0.25">
      <c r="A68" s="46" t="s">
        <v>1</v>
      </c>
      <c r="B68" s="25"/>
      <c r="C68" s="46" t="s">
        <v>177</v>
      </c>
      <c r="D68" s="25"/>
      <c r="E68" s="46" t="s">
        <v>178</v>
      </c>
      <c r="F68" s="25"/>
      <c r="G68" s="25"/>
      <c r="H68" s="25"/>
      <c r="I68" s="25"/>
      <c r="J68" s="25"/>
      <c r="K68" s="30" t="s">
        <v>1</v>
      </c>
      <c r="L68" s="25"/>
      <c r="M68" s="30" t="s">
        <v>1</v>
      </c>
      <c r="N68" s="25"/>
      <c r="O68" s="30">
        <v>1016.25</v>
      </c>
      <c r="P68" s="25"/>
      <c r="Q68" s="78" t="s">
        <v>1</v>
      </c>
      <c r="R68" s="25"/>
    </row>
    <row r="69" spans="1:18" x14ac:dyDescent="0.25">
      <c r="A69" s="46" t="s">
        <v>1</v>
      </c>
      <c r="B69" s="25"/>
      <c r="C69" s="46" t="s">
        <v>179</v>
      </c>
      <c r="D69" s="25"/>
      <c r="E69" s="46" t="s">
        <v>180</v>
      </c>
      <c r="F69" s="25"/>
      <c r="G69" s="25"/>
      <c r="H69" s="25"/>
      <c r="I69" s="25"/>
      <c r="J69" s="25"/>
      <c r="K69" s="30" t="s">
        <v>1</v>
      </c>
      <c r="L69" s="25"/>
      <c r="M69" s="30" t="s">
        <v>1</v>
      </c>
      <c r="N69" s="25"/>
      <c r="O69" s="30">
        <v>215.1</v>
      </c>
      <c r="P69" s="25"/>
      <c r="Q69" s="78" t="s">
        <v>1</v>
      </c>
      <c r="R69" s="25"/>
    </row>
    <row r="70" spans="1:18" x14ac:dyDescent="0.25">
      <c r="A70" s="72" t="s">
        <v>1</v>
      </c>
      <c r="B70" s="25"/>
      <c r="C70" s="72" t="s">
        <v>86</v>
      </c>
      <c r="D70" s="25"/>
      <c r="E70" s="25"/>
      <c r="F70" s="25"/>
      <c r="G70" s="25"/>
      <c r="H70" s="25"/>
      <c r="I70" s="25"/>
      <c r="J70" s="25"/>
      <c r="K70" s="73">
        <v>55000</v>
      </c>
      <c r="L70" s="25"/>
      <c r="M70" s="73">
        <v>55000</v>
      </c>
      <c r="N70" s="25"/>
      <c r="O70" s="73">
        <v>15745.31</v>
      </c>
      <c r="P70" s="25"/>
      <c r="Q70" s="74">
        <v>28.63</v>
      </c>
      <c r="R70" s="25"/>
    </row>
    <row r="71" spans="1:18" x14ac:dyDescent="0.25">
      <c r="A71" s="72" t="s">
        <v>1</v>
      </c>
      <c r="B71" s="25"/>
      <c r="C71" s="72" t="s">
        <v>87</v>
      </c>
      <c r="D71" s="25"/>
      <c r="E71" s="25"/>
      <c r="F71" s="25"/>
      <c r="G71" s="25"/>
      <c r="H71" s="25"/>
      <c r="I71" s="25"/>
      <c r="J71" s="25"/>
      <c r="K71" s="73">
        <v>55000</v>
      </c>
      <c r="L71" s="25"/>
      <c r="M71" s="73">
        <v>55000</v>
      </c>
      <c r="N71" s="25"/>
      <c r="O71" s="73">
        <v>15745.31</v>
      </c>
      <c r="P71" s="25"/>
      <c r="Q71" s="74">
        <v>28.63</v>
      </c>
      <c r="R71" s="25"/>
    </row>
    <row r="72" spans="1:18" x14ac:dyDescent="0.25">
      <c r="A72" s="76" t="s">
        <v>1</v>
      </c>
      <c r="B72" s="25"/>
      <c r="C72" s="76" t="s">
        <v>125</v>
      </c>
      <c r="D72" s="25"/>
      <c r="E72" s="76" t="s">
        <v>126</v>
      </c>
      <c r="F72" s="25"/>
      <c r="G72" s="25"/>
      <c r="H72" s="25"/>
      <c r="I72" s="25"/>
      <c r="J72" s="25"/>
      <c r="K72" s="77">
        <v>39900</v>
      </c>
      <c r="L72" s="25"/>
      <c r="M72" s="77">
        <v>39900</v>
      </c>
      <c r="N72" s="25"/>
      <c r="O72" s="77">
        <v>4145.5</v>
      </c>
      <c r="P72" s="25"/>
      <c r="Q72" s="75">
        <v>10.39</v>
      </c>
      <c r="R72" s="25"/>
    </row>
    <row r="73" spans="1:18" x14ac:dyDescent="0.25">
      <c r="A73" s="46" t="s">
        <v>1</v>
      </c>
      <c r="B73" s="25"/>
      <c r="C73" s="46" t="s">
        <v>127</v>
      </c>
      <c r="D73" s="25"/>
      <c r="E73" s="46" t="s">
        <v>128</v>
      </c>
      <c r="F73" s="25"/>
      <c r="G73" s="25"/>
      <c r="H73" s="25"/>
      <c r="I73" s="25"/>
      <c r="J73" s="25"/>
      <c r="K73" s="30" t="s">
        <v>1</v>
      </c>
      <c r="L73" s="25"/>
      <c r="M73" s="30" t="s">
        <v>1</v>
      </c>
      <c r="N73" s="25"/>
      <c r="O73" s="30">
        <v>945.22</v>
      </c>
      <c r="P73" s="25"/>
      <c r="Q73" s="78" t="s">
        <v>1</v>
      </c>
      <c r="R73" s="25"/>
    </row>
    <row r="74" spans="1:18" x14ac:dyDescent="0.25">
      <c r="A74" s="46" t="s">
        <v>1</v>
      </c>
      <c r="B74" s="25"/>
      <c r="C74" s="46" t="s">
        <v>131</v>
      </c>
      <c r="D74" s="25"/>
      <c r="E74" s="46" t="s">
        <v>132</v>
      </c>
      <c r="F74" s="25"/>
      <c r="G74" s="25"/>
      <c r="H74" s="25"/>
      <c r="I74" s="25"/>
      <c r="J74" s="25"/>
      <c r="K74" s="30" t="s">
        <v>1</v>
      </c>
      <c r="L74" s="25"/>
      <c r="M74" s="30" t="s">
        <v>1</v>
      </c>
      <c r="N74" s="25"/>
      <c r="O74" s="30">
        <v>1390</v>
      </c>
      <c r="P74" s="25"/>
      <c r="Q74" s="78" t="s">
        <v>1</v>
      </c>
      <c r="R74" s="25"/>
    </row>
    <row r="75" spans="1:18" x14ac:dyDescent="0.25">
      <c r="A75" s="46" t="s">
        <v>1</v>
      </c>
      <c r="B75" s="25"/>
      <c r="C75" s="46" t="s">
        <v>133</v>
      </c>
      <c r="D75" s="25"/>
      <c r="E75" s="46" t="s">
        <v>134</v>
      </c>
      <c r="F75" s="25"/>
      <c r="G75" s="25"/>
      <c r="H75" s="25"/>
      <c r="I75" s="25"/>
      <c r="J75" s="25"/>
      <c r="K75" s="30" t="s">
        <v>1</v>
      </c>
      <c r="L75" s="25"/>
      <c r="M75" s="30" t="s">
        <v>1</v>
      </c>
      <c r="N75" s="25"/>
      <c r="O75" s="30">
        <v>1451.61</v>
      </c>
      <c r="P75" s="25"/>
      <c r="Q75" s="78" t="s">
        <v>1</v>
      </c>
      <c r="R75" s="25"/>
    </row>
    <row r="76" spans="1:18" x14ac:dyDescent="0.25">
      <c r="A76" s="46" t="s">
        <v>1</v>
      </c>
      <c r="B76" s="25"/>
      <c r="C76" s="46" t="s">
        <v>135</v>
      </c>
      <c r="D76" s="25"/>
      <c r="E76" s="46" t="s">
        <v>136</v>
      </c>
      <c r="F76" s="25"/>
      <c r="G76" s="25"/>
      <c r="H76" s="25"/>
      <c r="I76" s="25"/>
      <c r="J76" s="25"/>
      <c r="K76" s="30" t="s">
        <v>1</v>
      </c>
      <c r="L76" s="25"/>
      <c r="M76" s="30" t="s">
        <v>1</v>
      </c>
      <c r="N76" s="25"/>
      <c r="O76" s="30">
        <v>4.3</v>
      </c>
      <c r="P76" s="25"/>
      <c r="Q76" s="78" t="s">
        <v>1</v>
      </c>
      <c r="R76" s="25"/>
    </row>
    <row r="77" spans="1:18" x14ac:dyDescent="0.25">
      <c r="A77" s="46" t="s">
        <v>1</v>
      </c>
      <c r="B77" s="25"/>
      <c r="C77" s="46" t="s">
        <v>139</v>
      </c>
      <c r="D77" s="25"/>
      <c r="E77" s="46" t="s">
        <v>140</v>
      </c>
      <c r="F77" s="25"/>
      <c r="G77" s="25"/>
      <c r="H77" s="25"/>
      <c r="I77" s="25"/>
      <c r="J77" s="25"/>
      <c r="K77" s="30" t="s">
        <v>1</v>
      </c>
      <c r="L77" s="25"/>
      <c r="M77" s="30" t="s">
        <v>1</v>
      </c>
      <c r="N77" s="25"/>
      <c r="O77" s="30">
        <v>67.67</v>
      </c>
      <c r="P77" s="25"/>
      <c r="Q77" s="78" t="s">
        <v>1</v>
      </c>
      <c r="R77" s="25"/>
    </row>
    <row r="78" spans="1:18" x14ac:dyDescent="0.25">
      <c r="A78" s="46" t="s">
        <v>1</v>
      </c>
      <c r="B78" s="25"/>
      <c r="C78" s="46" t="s">
        <v>181</v>
      </c>
      <c r="D78" s="25"/>
      <c r="E78" s="46" t="s">
        <v>182</v>
      </c>
      <c r="F78" s="25"/>
      <c r="G78" s="25"/>
      <c r="H78" s="25"/>
      <c r="I78" s="25"/>
      <c r="J78" s="25"/>
      <c r="K78" s="30" t="s">
        <v>1</v>
      </c>
      <c r="L78" s="25"/>
      <c r="M78" s="30" t="s">
        <v>1</v>
      </c>
      <c r="N78" s="25"/>
      <c r="O78" s="30">
        <v>112.98</v>
      </c>
      <c r="P78" s="25"/>
      <c r="Q78" s="78" t="s">
        <v>1</v>
      </c>
      <c r="R78" s="25"/>
    </row>
    <row r="79" spans="1:18" x14ac:dyDescent="0.25">
      <c r="A79" s="46" t="s">
        <v>1</v>
      </c>
      <c r="B79" s="25"/>
      <c r="C79" s="46" t="s">
        <v>143</v>
      </c>
      <c r="D79" s="25"/>
      <c r="E79" s="46" t="s">
        <v>144</v>
      </c>
      <c r="F79" s="25"/>
      <c r="G79" s="25"/>
      <c r="H79" s="25"/>
      <c r="I79" s="25"/>
      <c r="J79" s="25"/>
      <c r="K79" s="30" t="s">
        <v>1</v>
      </c>
      <c r="L79" s="25"/>
      <c r="M79" s="30" t="s">
        <v>1</v>
      </c>
      <c r="N79" s="25"/>
      <c r="O79" s="30">
        <v>0.6</v>
      </c>
      <c r="P79" s="25"/>
      <c r="Q79" s="78" t="s">
        <v>1</v>
      </c>
      <c r="R79" s="25"/>
    </row>
    <row r="80" spans="1:18" x14ac:dyDescent="0.25">
      <c r="A80" s="46" t="s">
        <v>1</v>
      </c>
      <c r="B80" s="25"/>
      <c r="C80" s="46" t="s">
        <v>163</v>
      </c>
      <c r="D80" s="25"/>
      <c r="E80" s="46" t="s">
        <v>164</v>
      </c>
      <c r="F80" s="25"/>
      <c r="G80" s="25"/>
      <c r="H80" s="25"/>
      <c r="I80" s="25"/>
      <c r="J80" s="25"/>
      <c r="K80" s="30" t="s">
        <v>1</v>
      </c>
      <c r="L80" s="25"/>
      <c r="M80" s="30" t="s">
        <v>1</v>
      </c>
      <c r="N80" s="25"/>
      <c r="O80" s="30">
        <v>52.94</v>
      </c>
      <c r="P80" s="25"/>
      <c r="Q80" s="78" t="s">
        <v>1</v>
      </c>
      <c r="R80" s="25"/>
    </row>
    <row r="81" spans="1:18" x14ac:dyDescent="0.25">
      <c r="A81" s="46" t="s">
        <v>1</v>
      </c>
      <c r="B81" s="25"/>
      <c r="C81" s="46" t="s">
        <v>165</v>
      </c>
      <c r="D81" s="25"/>
      <c r="E81" s="46" t="s">
        <v>166</v>
      </c>
      <c r="F81" s="25"/>
      <c r="G81" s="25"/>
      <c r="H81" s="25"/>
      <c r="I81" s="25"/>
      <c r="J81" s="25"/>
      <c r="K81" s="30" t="s">
        <v>1</v>
      </c>
      <c r="L81" s="25"/>
      <c r="M81" s="30" t="s">
        <v>1</v>
      </c>
      <c r="N81" s="25"/>
      <c r="O81" s="30">
        <v>33.18</v>
      </c>
      <c r="P81" s="25"/>
      <c r="Q81" s="78" t="s">
        <v>1</v>
      </c>
      <c r="R81" s="25"/>
    </row>
    <row r="82" spans="1:18" x14ac:dyDescent="0.25">
      <c r="A82" s="46" t="s">
        <v>1</v>
      </c>
      <c r="B82" s="25"/>
      <c r="C82" s="46" t="s">
        <v>167</v>
      </c>
      <c r="D82" s="25"/>
      <c r="E82" s="46" t="s">
        <v>168</v>
      </c>
      <c r="F82" s="25"/>
      <c r="G82" s="25"/>
      <c r="H82" s="25"/>
      <c r="I82" s="25"/>
      <c r="J82" s="25"/>
      <c r="K82" s="30" t="s">
        <v>1</v>
      </c>
      <c r="L82" s="25"/>
      <c r="M82" s="30" t="s">
        <v>1</v>
      </c>
      <c r="N82" s="25"/>
      <c r="O82" s="30">
        <v>87</v>
      </c>
      <c r="P82" s="25"/>
      <c r="Q82" s="78" t="s">
        <v>1</v>
      </c>
      <c r="R82" s="25"/>
    </row>
    <row r="83" spans="1:18" x14ac:dyDescent="0.25">
      <c r="A83" s="76" t="s">
        <v>1</v>
      </c>
      <c r="B83" s="25"/>
      <c r="C83" s="76" t="s">
        <v>169</v>
      </c>
      <c r="D83" s="25"/>
      <c r="E83" s="76" t="s">
        <v>170</v>
      </c>
      <c r="F83" s="25"/>
      <c r="G83" s="25"/>
      <c r="H83" s="25"/>
      <c r="I83" s="25"/>
      <c r="J83" s="25"/>
      <c r="K83" s="77">
        <v>100</v>
      </c>
      <c r="L83" s="25"/>
      <c r="M83" s="77">
        <v>100</v>
      </c>
      <c r="N83" s="25"/>
      <c r="O83" s="77">
        <v>0</v>
      </c>
      <c r="P83" s="25"/>
      <c r="Q83" s="75">
        <v>0</v>
      </c>
      <c r="R83" s="25"/>
    </row>
    <row r="84" spans="1:18" x14ac:dyDescent="0.25">
      <c r="A84" s="76" t="s">
        <v>1</v>
      </c>
      <c r="B84" s="25"/>
      <c r="C84" s="76" t="s">
        <v>173</v>
      </c>
      <c r="D84" s="25"/>
      <c r="E84" s="76" t="s">
        <v>174</v>
      </c>
      <c r="F84" s="25"/>
      <c r="G84" s="25"/>
      <c r="H84" s="25"/>
      <c r="I84" s="25"/>
      <c r="J84" s="25"/>
      <c r="K84" s="77">
        <v>15000</v>
      </c>
      <c r="L84" s="25"/>
      <c r="M84" s="77">
        <v>15000</v>
      </c>
      <c r="N84" s="25"/>
      <c r="O84" s="77">
        <v>11599.81</v>
      </c>
      <c r="P84" s="25"/>
      <c r="Q84" s="75">
        <v>77.33</v>
      </c>
      <c r="R84" s="25"/>
    </row>
    <row r="85" spans="1:18" x14ac:dyDescent="0.25">
      <c r="A85" s="46" t="s">
        <v>1</v>
      </c>
      <c r="B85" s="25"/>
      <c r="C85" s="46" t="s">
        <v>175</v>
      </c>
      <c r="D85" s="25"/>
      <c r="E85" s="46" t="s">
        <v>176</v>
      </c>
      <c r="F85" s="25"/>
      <c r="G85" s="25"/>
      <c r="H85" s="25"/>
      <c r="I85" s="25"/>
      <c r="J85" s="25"/>
      <c r="K85" s="30" t="s">
        <v>1</v>
      </c>
      <c r="L85" s="25"/>
      <c r="M85" s="30" t="s">
        <v>1</v>
      </c>
      <c r="N85" s="25"/>
      <c r="O85" s="30">
        <v>9442.65</v>
      </c>
      <c r="P85" s="25"/>
      <c r="Q85" s="78" t="s">
        <v>1</v>
      </c>
      <c r="R85" s="25"/>
    </row>
    <row r="86" spans="1:18" x14ac:dyDescent="0.25">
      <c r="A86" s="46" t="s">
        <v>1</v>
      </c>
      <c r="B86" s="25"/>
      <c r="C86" s="46" t="s">
        <v>179</v>
      </c>
      <c r="D86" s="25"/>
      <c r="E86" s="46" t="s">
        <v>180</v>
      </c>
      <c r="F86" s="25"/>
      <c r="G86" s="25"/>
      <c r="H86" s="25"/>
      <c r="I86" s="25"/>
      <c r="J86" s="25"/>
      <c r="K86" s="30" t="s">
        <v>1</v>
      </c>
      <c r="L86" s="25"/>
      <c r="M86" s="30" t="s">
        <v>1</v>
      </c>
      <c r="N86" s="25"/>
      <c r="O86" s="30">
        <v>483.16</v>
      </c>
      <c r="P86" s="25"/>
      <c r="Q86" s="78" t="s">
        <v>1</v>
      </c>
      <c r="R86" s="25"/>
    </row>
    <row r="87" spans="1:18" x14ac:dyDescent="0.25">
      <c r="A87" s="46" t="s">
        <v>1</v>
      </c>
      <c r="B87" s="25"/>
      <c r="C87" s="46" t="s">
        <v>183</v>
      </c>
      <c r="D87" s="25"/>
      <c r="E87" s="46" t="s">
        <v>184</v>
      </c>
      <c r="F87" s="25"/>
      <c r="G87" s="25"/>
      <c r="H87" s="25"/>
      <c r="I87" s="25"/>
      <c r="J87" s="25"/>
      <c r="K87" s="30" t="s">
        <v>1</v>
      </c>
      <c r="L87" s="25"/>
      <c r="M87" s="30" t="s">
        <v>1</v>
      </c>
      <c r="N87" s="25"/>
      <c r="O87" s="30">
        <v>1674</v>
      </c>
      <c r="P87" s="25"/>
      <c r="Q87" s="78" t="s">
        <v>1</v>
      </c>
      <c r="R87" s="25"/>
    </row>
    <row r="88" spans="1:18" x14ac:dyDescent="0.25">
      <c r="A88" s="72" t="s">
        <v>1</v>
      </c>
      <c r="B88" s="25"/>
      <c r="C88" s="72" t="s">
        <v>88</v>
      </c>
      <c r="D88" s="25"/>
      <c r="E88" s="25"/>
      <c r="F88" s="25"/>
      <c r="G88" s="25"/>
      <c r="H88" s="25"/>
      <c r="I88" s="25"/>
      <c r="J88" s="25"/>
      <c r="K88" s="73">
        <v>180860</v>
      </c>
      <c r="L88" s="25"/>
      <c r="M88" s="73">
        <v>180860</v>
      </c>
      <c r="N88" s="25"/>
      <c r="O88" s="73">
        <v>87585</v>
      </c>
      <c r="P88" s="25"/>
      <c r="Q88" s="74">
        <v>48.43</v>
      </c>
      <c r="R88" s="25"/>
    </row>
    <row r="89" spans="1:18" x14ac:dyDescent="0.25">
      <c r="A89" s="72" t="s">
        <v>1</v>
      </c>
      <c r="B89" s="25"/>
      <c r="C89" s="72" t="s">
        <v>95</v>
      </c>
      <c r="D89" s="25"/>
      <c r="E89" s="25"/>
      <c r="F89" s="25"/>
      <c r="G89" s="25"/>
      <c r="H89" s="25"/>
      <c r="I89" s="25"/>
      <c r="J89" s="25"/>
      <c r="K89" s="73">
        <v>160860</v>
      </c>
      <c r="L89" s="25"/>
      <c r="M89" s="73">
        <v>160860</v>
      </c>
      <c r="N89" s="25"/>
      <c r="O89" s="73">
        <v>87585</v>
      </c>
      <c r="P89" s="25"/>
      <c r="Q89" s="74">
        <v>54.45</v>
      </c>
      <c r="R89" s="25"/>
    </row>
    <row r="90" spans="1:18" x14ac:dyDescent="0.25">
      <c r="A90" s="76" t="s">
        <v>1</v>
      </c>
      <c r="B90" s="25"/>
      <c r="C90" s="76" t="s">
        <v>117</v>
      </c>
      <c r="D90" s="25"/>
      <c r="E90" s="76" t="s">
        <v>118</v>
      </c>
      <c r="F90" s="25"/>
      <c r="G90" s="25"/>
      <c r="H90" s="25"/>
      <c r="I90" s="25"/>
      <c r="J90" s="25"/>
      <c r="K90" s="77">
        <v>160860</v>
      </c>
      <c r="L90" s="25"/>
      <c r="M90" s="77">
        <v>160860</v>
      </c>
      <c r="N90" s="25"/>
      <c r="O90" s="77">
        <v>87585</v>
      </c>
      <c r="P90" s="25"/>
      <c r="Q90" s="75">
        <v>54.45</v>
      </c>
      <c r="R90" s="25"/>
    </row>
    <row r="91" spans="1:18" x14ac:dyDescent="0.25">
      <c r="A91" s="46" t="s">
        <v>1</v>
      </c>
      <c r="B91" s="25"/>
      <c r="C91" s="46" t="s">
        <v>119</v>
      </c>
      <c r="D91" s="25"/>
      <c r="E91" s="46" t="s">
        <v>120</v>
      </c>
      <c r="F91" s="25"/>
      <c r="G91" s="25"/>
      <c r="H91" s="25"/>
      <c r="I91" s="25"/>
      <c r="J91" s="25"/>
      <c r="K91" s="30" t="s">
        <v>1</v>
      </c>
      <c r="L91" s="25"/>
      <c r="M91" s="30" t="s">
        <v>1</v>
      </c>
      <c r="N91" s="25"/>
      <c r="O91" s="30">
        <v>87585</v>
      </c>
      <c r="P91" s="25"/>
      <c r="Q91" s="78" t="s">
        <v>1</v>
      </c>
      <c r="R91" s="25"/>
    </row>
    <row r="92" spans="1:18" x14ac:dyDescent="0.25">
      <c r="A92" s="72" t="s">
        <v>1</v>
      </c>
      <c r="B92" s="25"/>
      <c r="C92" s="72" t="s">
        <v>89</v>
      </c>
      <c r="D92" s="25"/>
      <c r="E92" s="25"/>
      <c r="F92" s="25"/>
      <c r="G92" s="25"/>
      <c r="H92" s="25"/>
      <c r="I92" s="25"/>
      <c r="J92" s="25"/>
      <c r="K92" s="73">
        <v>20000</v>
      </c>
      <c r="L92" s="25"/>
      <c r="M92" s="73">
        <v>20000</v>
      </c>
      <c r="N92" s="25"/>
      <c r="O92" s="73">
        <v>0</v>
      </c>
      <c r="P92" s="25"/>
      <c r="Q92" s="74">
        <v>0</v>
      </c>
      <c r="R92" s="25"/>
    </row>
    <row r="93" spans="1:18" x14ac:dyDescent="0.25">
      <c r="A93" s="76" t="s">
        <v>1</v>
      </c>
      <c r="B93" s="25"/>
      <c r="C93" s="76" t="s">
        <v>125</v>
      </c>
      <c r="D93" s="25"/>
      <c r="E93" s="76" t="s">
        <v>126</v>
      </c>
      <c r="F93" s="25"/>
      <c r="G93" s="25"/>
      <c r="H93" s="25"/>
      <c r="I93" s="25"/>
      <c r="J93" s="25"/>
      <c r="K93" s="77">
        <v>17000</v>
      </c>
      <c r="L93" s="25"/>
      <c r="M93" s="77">
        <v>17000</v>
      </c>
      <c r="N93" s="25"/>
      <c r="O93" s="77">
        <v>0</v>
      </c>
      <c r="P93" s="25"/>
      <c r="Q93" s="75">
        <v>0</v>
      </c>
      <c r="R93" s="25"/>
    </row>
    <row r="94" spans="1:18" x14ac:dyDescent="0.25">
      <c r="A94" s="76" t="s">
        <v>1</v>
      </c>
      <c r="B94" s="25"/>
      <c r="C94" s="76" t="s">
        <v>173</v>
      </c>
      <c r="D94" s="25"/>
      <c r="E94" s="76" t="s">
        <v>174</v>
      </c>
      <c r="F94" s="25"/>
      <c r="G94" s="25"/>
      <c r="H94" s="25"/>
      <c r="I94" s="25"/>
      <c r="J94" s="25"/>
      <c r="K94" s="77">
        <v>3000</v>
      </c>
      <c r="L94" s="25"/>
      <c r="M94" s="77">
        <v>3000</v>
      </c>
      <c r="N94" s="25"/>
      <c r="O94" s="77">
        <v>0</v>
      </c>
      <c r="P94" s="25"/>
      <c r="Q94" s="75">
        <v>0</v>
      </c>
      <c r="R94" s="25"/>
    </row>
    <row r="95" spans="1:18" x14ac:dyDescent="0.25">
      <c r="A95" s="72" t="s">
        <v>1</v>
      </c>
      <c r="B95" s="25"/>
      <c r="C95" s="72" t="s">
        <v>90</v>
      </c>
      <c r="D95" s="25"/>
      <c r="E95" s="25"/>
      <c r="F95" s="25"/>
      <c r="G95" s="25"/>
      <c r="H95" s="25"/>
      <c r="I95" s="25"/>
      <c r="J95" s="25"/>
      <c r="K95" s="73">
        <v>5000</v>
      </c>
      <c r="L95" s="25"/>
      <c r="M95" s="73">
        <v>5000</v>
      </c>
      <c r="N95" s="25"/>
      <c r="O95" s="73">
        <v>0</v>
      </c>
      <c r="P95" s="25"/>
      <c r="Q95" s="74">
        <v>0</v>
      </c>
      <c r="R95" s="25"/>
    </row>
    <row r="96" spans="1:18" x14ac:dyDescent="0.25">
      <c r="A96" s="72" t="s">
        <v>1</v>
      </c>
      <c r="B96" s="25"/>
      <c r="C96" s="72" t="s">
        <v>91</v>
      </c>
      <c r="D96" s="25"/>
      <c r="E96" s="25"/>
      <c r="F96" s="25"/>
      <c r="G96" s="25"/>
      <c r="H96" s="25"/>
      <c r="I96" s="25"/>
      <c r="J96" s="25"/>
      <c r="K96" s="73">
        <v>5000</v>
      </c>
      <c r="L96" s="25"/>
      <c r="M96" s="73">
        <v>5000</v>
      </c>
      <c r="N96" s="25"/>
      <c r="O96" s="73">
        <v>0</v>
      </c>
      <c r="P96" s="25"/>
      <c r="Q96" s="74">
        <v>0</v>
      </c>
      <c r="R96" s="25"/>
    </row>
    <row r="97" spans="1:18" x14ac:dyDescent="0.25">
      <c r="A97" s="76" t="s">
        <v>1</v>
      </c>
      <c r="B97" s="25"/>
      <c r="C97" s="76" t="s">
        <v>125</v>
      </c>
      <c r="D97" s="25"/>
      <c r="E97" s="76" t="s">
        <v>126</v>
      </c>
      <c r="F97" s="25"/>
      <c r="G97" s="25"/>
      <c r="H97" s="25"/>
      <c r="I97" s="25"/>
      <c r="J97" s="25"/>
      <c r="K97" s="77">
        <v>5000</v>
      </c>
      <c r="L97" s="25"/>
      <c r="M97" s="77">
        <v>5000</v>
      </c>
      <c r="N97" s="25"/>
      <c r="O97" s="77">
        <v>0</v>
      </c>
      <c r="P97" s="25"/>
      <c r="Q97" s="75">
        <v>0</v>
      </c>
      <c r="R97" s="25"/>
    </row>
    <row r="98" spans="1:18" x14ac:dyDescent="0.25">
      <c r="A98" s="72" t="s">
        <v>1</v>
      </c>
      <c r="B98" s="25"/>
      <c r="C98" s="72" t="s">
        <v>92</v>
      </c>
      <c r="D98" s="25"/>
      <c r="E98" s="25"/>
      <c r="F98" s="25"/>
      <c r="G98" s="25"/>
      <c r="H98" s="25"/>
      <c r="I98" s="25"/>
      <c r="J98" s="25"/>
      <c r="K98" s="73">
        <v>1000</v>
      </c>
      <c r="L98" s="25"/>
      <c r="M98" s="73">
        <v>1000</v>
      </c>
      <c r="N98" s="25"/>
      <c r="O98" s="73">
        <v>0</v>
      </c>
      <c r="P98" s="25"/>
      <c r="Q98" s="74">
        <v>0</v>
      </c>
      <c r="R98" s="25"/>
    </row>
    <row r="99" spans="1:18" x14ac:dyDescent="0.25">
      <c r="A99" s="72" t="s">
        <v>1</v>
      </c>
      <c r="B99" s="25"/>
      <c r="C99" s="72" t="s">
        <v>93</v>
      </c>
      <c r="D99" s="25"/>
      <c r="E99" s="25"/>
      <c r="F99" s="25"/>
      <c r="G99" s="25"/>
      <c r="H99" s="25"/>
      <c r="I99" s="25"/>
      <c r="J99" s="25"/>
      <c r="K99" s="73">
        <v>1000</v>
      </c>
      <c r="L99" s="25"/>
      <c r="M99" s="73">
        <v>1000</v>
      </c>
      <c r="N99" s="25"/>
      <c r="O99" s="73">
        <v>0</v>
      </c>
      <c r="P99" s="25"/>
      <c r="Q99" s="74">
        <v>0</v>
      </c>
      <c r="R99" s="25"/>
    </row>
    <row r="100" spans="1:18" x14ac:dyDescent="0.25">
      <c r="A100" s="76" t="s">
        <v>1</v>
      </c>
      <c r="B100" s="25"/>
      <c r="C100" s="76" t="s">
        <v>173</v>
      </c>
      <c r="D100" s="25"/>
      <c r="E100" s="76" t="s">
        <v>174</v>
      </c>
      <c r="F100" s="25"/>
      <c r="G100" s="25"/>
      <c r="H100" s="25"/>
      <c r="I100" s="25"/>
      <c r="J100" s="25"/>
      <c r="K100" s="77">
        <v>1000</v>
      </c>
      <c r="L100" s="25"/>
      <c r="M100" s="77">
        <v>1000</v>
      </c>
      <c r="N100" s="25"/>
      <c r="O100" s="77">
        <v>0</v>
      </c>
      <c r="P100" s="25"/>
      <c r="Q100" s="75">
        <v>0</v>
      </c>
      <c r="R100" s="25"/>
    </row>
  </sheetData>
  <mergeCells count="620">
    <mergeCell ref="A5:R5"/>
    <mergeCell ref="A6:R6"/>
    <mergeCell ref="A7:R7"/>
    <mergeCell ref="K8:L8"/>
    <mergeCell ref="M8:N8"/>
    <mergeCell ref="O8:P8"/>
    <mergeCell ref="Q8:R8"/>
    <mergeCell ref="A8:B8"/>
    <mergeCell ref="C8:J8"/>
    <mergeCell ref="K9:L9"/>
    <mergeCell ref="M9:N9"/>
    <mergeCell ref="O9:P9"/>
    <mergeCell ref="Q9:R9"/>
    <mergeCell ref="A9:B9"/>
    <mergeCell ref="C9:J9"/>
    <mergeCell ref="K10:L10"/>
    <mergeCell ref="M10:N10"/>
    <mergeCell ref="O10:P10"/>
    <mergeCell ref="Q10:R10"/>
    <mergeCell ref="A10:B10"/>
    <mergeCell ref="C10:D10"/>
    <mergeCell ref="E10:J10"/>
    <mergeCell ref="A11:J11"/>
    <mergeCell ref="K11:L11"/>
    <mergeCell ref="M11:N11"/>
    <mergeCell ref="O11:P11"/>
    <mergeCell ref="Q11:R11"/>
    <mergeCell ref="A12:B12"/>
    <mergeCell ref="C12:J12"/>
    <mergeCell ref="K12:L12"/>
    <mergeCell ref="M12:N12"/>
    <mergeCell ref="O12:P12"/>
    <mergeCell ref="Q12:R12"/>
    <mergeCell ref="A13:B13"/>
    <mergeCell ref="C13:J13"/>
    <mergeCell ref="K13:L13"/>
    <mergeCell ref="M13:N13"/>
    <mergeCell ref="O13:P13"/>
    <mergeCell ref="Q13:R13"/>
    <mergeCell ref="A14:B14"/>
    <mergeCell ref="C14:J14"/>
    <mergeCell ref="K14:L14"/>
    <mergeCell ref="M14:N14"/>
    <mergeCell ref="O14:P14"/>
    <mergeCell ref="Q14:R14"/>
    <mergeCell ref="A15:B15"/>
    <mergeCell ref="C15:J15"/>
    <mergeCell ref="K15:L15"/>
    <mergeCell ref="M15:N15"/>
    <mergeCell ref="O15:P15"/>
    <mergeCell ref="Q15:R15"/>
    <mergeCell ref="A16:B16"/>
    <mergeCell ref="C16:J16"/>
    <mergeCell ref="K16:L16"/>
    <mergeCell ref="M16:N16"/>
    <mergeCell ref="O16:P16"/>
    <mergeCell ref="Q16:R16"/>
    <mergeCell ref="A17:B17"/>
    <mergeCell ref="C17:J17"/>
    <mergeCell ref="K17:L17"/>
    <mergeCell ref="M17:N17"/>
    <mergeCell ref="O17:P17"/>
    <mergeCell ref="Q17:R17"/>
    <mergeCell ref="A18:B18"/>
    <mergeCell ref="C18:J18"/>
    <mergeCell ref="K18:L18"/>
    <mergeCell ref="M18:N18"/>
    <mergeCell ref="O18:P18"/>
    <mergeCell ref="Q18:R18"/>
    <mergeCell ref="A19:B19"/>
    <mergeCell ref="C19:J19"/>
    <mergeCell ref="K19:L19"/>
    <mergeCell ref="M19:N19"/>
    <mergeCell ref="O19:P19"/>
    <mergeCell ref="Q19:R19"/>
    <mergeCell ref="A20:B20"/>
    <mergeCell ref="C20:J20"/>
    <mergeCell ref="K20:L20"/>
    <mergeCell ref="M20:N20"/>
    <mergeCell ref="O20:P20"/>
    <mergeCell ref="Q20:R20"/>
    <mergeCell ref="A21:B21"/>
    <mergeCell ref="C21:J21"/>
    <mergeCell ref="K21:L21"/>
    <mergeCell ref="M21:N21"/>
    <mergeCell ref="O21:P21"/>
    <mergeCell ref="Q21:R21"/>
    <mergeCell ref="A22:B22"/>
    <mergeCell ref="C22:J22"/>
    <mergeCell ref="K22:L22"/>
    <mergeCell ref="M22:N22"/>
    <mergeCell ref="O22:P22"/>
    <mergeCell ref="Q22:R22"/>
    <mergeCell ref="A23:B23"/>
    <mergeCell ref="C23:J23"/>
    <mergeCell ref="K23:L23"/>
    <mergeCell ref="M23:N23"/>
    <mergeCell ref="O23:P23"/>
    <mergeCell ref="Q23:R23"/>
    <mergeCell ref="A24:B24"/>
    <mergeCell ref="C24:J24"/>
    <mergeCell ref="K24:L24"/>
    <mergeCell ref="M24:N24"/>
    <mergeCell ref="O24:P24"/>
    <mergeCell ref="Q24:R24"/>
    <mergeCell ref="A25:B25"/>
    <mergeCell ref="C25:J25"/>
    <mergeCell ref="K25:L25"/>
    <mergeCell ref="M25:N25"/>
    <mergeCell ref="O25:P25"/>
    <mergeCell ref="Q25:R25"/>
    <mergeCell ref="A26:B26"/>
    <mergeCell ref="C26:J26"/>
    <mergeCell ref="K26:L26"/>
    <mergeCell ref="M26:N26"/>
    <mergeCell ref="O26:P26"/>
    <mergeCell ref="Q26:R26"/>
    <mergeCell ref="Q28:R28"/>
    <mergeCell ref="A27:B27"/>
    <mergeCell ref="C27:J27"/>
    <mergeCell ref="K27:L27"/>
    <mergeCell ref="M27:N27"/>
    <mergeCell ref="O27:P27"/>
    <mergeCell ref="Q27:R27"/>
    <mergeCell ref="E29:J29"/>
    <mergeCell ref="K29:L29"/>
    <mergeCell ref="M29:N29"/>
    <mergeCell ref="O29:P29"/>
    <mergeCell ref="A28:B28"/>
    <mergeCell ref="C28:J28"/>
    <mergeCell ref="K28:L28"/>
    <mergeCell ref="M28:N28"/>
    <mergeCell ref="O28:P28"/>
    <mergeCell ref="Q29:R29"/>
    <mergeCell ref="A30:B30"/>
    <mergeCell ref="C30:D30"/>
    <mergeCell ref="E30:J30"/>
    <mergeCell ref="K30:L30"/>
    <mergeCell ref="M30:N30"/>
    <mergeCell ref="O30:P30"/>
    <mergeCell ref="Q30:R30"/>
    <mergeCell ref="A29:B29"/>
    <mergeCell ref="C29:D29"/>
    <mergeCell ref="Q32:R32"/>
    <mergeCell ref="A31:B31"/>
    <mergeCell ref="C31:J31"/>
    <mergeCell ref="K31:L31"/>
    <mergeCell ref="M31:N31"/>
    <mergeCell ref="O31:P31"/>
    <mergeCell ref="Q31:R31"/>
    <mergeCell ref="E33:J33"/>
    <mergeCell ref="K33:L33"/>
    <mergeCell ref="M33:N33"/>
    <mergeCell ref="O33:P33"/>
    <mergeCell ref="A32:B32"/>
    <mergeCell ref="C32:J32"/>
    <mergeCell ref="K32:L32"/>
    <mergeCell ref="M32:N32"/>
    <mergeCell ref="O32:P32"/>
    <mergeCell ref="Q33:R33"/>
    <mergeCell ref="A34:B34"/>
    <mergeCell ref="C34:D34"/>
    <mergeCell ref="E34:J34"/>
    <mergeCell ref="K34:L34"/>
    <mergeCell ref="M34:N34"/>
    <mergeCell ref="O34:P34"/>
    <mergeCell ref="Q34:R34"/>
    <mergeCell ref="A33:B33"/>
    <mergeCell ref="C33:D33"/>
    <mergeCell ref="O36:P36"/>
    <mergeCell ref="Q36:R36"/>
    <mergeCell ref="A35:B35"/>
    <mergeCell ref="C35:D35"/>
    <mergeCell ref="E35:J35"/>
    <mergeCell ref="K35:L35"/>
    <mergeCell ref="M35:N35"/>
    <mergeCell ref="O35:P35"/>
    <mergeCell ref="E37:J37"/>
    <mergeCell ref="K37:L37"/>
    <mergeCell ref="M37:N37"/>
    <mergeCell ref="O37:P37"/>
    <mergeCell ref="Q35:R35"/>
    <mergeCell ref="A36:B36"/>
    <mergeCell ref="C36:D36"/>
    <mergeCell ref="E36:J36"/>
    <mergeCell ref="K36:L36"/>
    <mergeCell ref="M36:N36"/>
    <mergeCell ref="Q37:R37"/>
    <mergeCell ref="A38:B38"/>
    <mergeCell ref="C38:D38"/>
    <mergeCell ref="E38:J38"/>
    <mergeCell ref="K38:L38"/>
    <mergeCell ref="M38:N38"/>
    <mergeCell ref="O38:P38"/>
    <mergeCell ref="Q38:R38"/>
    <mergeCell ref="A37:B37"/>
    <mergeCell ref="C37:D37"/>
    <mergeCell ref="O40:P40"/>
    <mergeCell ref="Q40:R40"/>
    <mergeCell ref="A39:B39"/>
    <mergeCell ref="C39:D39"/>
    <mergeCell ref="E39:J39"/>
    <mergeCell ref="K39:L39"/>
    <mergeCell ref="M39:N39"/>
    <mergeCell ref="O39:P39"/>
    <mergeCell ref="E41:J41"/>
    <mergeCell ref="K41:L41"/>
    <mergeCell ref="M41:N41"/>
    <mergeCell ref="O41:P41"/>
    <mergeCell ref="Q39:R39"/>
    <mergeCell ref="A40:B40"/>
    <mergeCell ref="C40:D40"/>
    <mergeCell ref="E40:J40"/>
    <mergeCell ref="K40:L40"/>
    <mergeCell ref="M40:N40"/>
    <mergeCell ref="Q41:R41"/>
    <mergeCell ref="A42:B42"/>
    <mergeCell ref="C42:D42"/>
    <mergeCell ref="E42:J42"/>
    <mergeCell ref="K42:L42"/>
    <mergeCell ref="M42:N42"/>
    <mergeCell ref="O42:P42"/>
    <mergeCell ref="Q42:R42"/>
    <mergeCell ref="A41:B41"/>
    <mergeCell ref="C41:D41"/>
    <mergeCell ref="O44:P44"/>
    <mergeCell ref="Q44:R44"/>
    <mergeCell ref="A43:B43"/>
    <mergeCell ref="C43:D43"/>
    <mergeCell ref="E43:J43"/>
    <mergeCell ref="K43:L43"/>
    <mergeCell ref="M43:N43"/>
    <mergeCell ref="O43:P43"/>
    <mergeCell ref="E45:J45"/>
    <mergeCell ref="K45:L45"/>
    <mergeCell ref="M45:N45"/>
    <mergeCell ref="O45:P45"/>
    <mergeCell ref="Q43:R43"/>
    <mergeCell ref="A44:B44"/>
    <mergeCell ref="C44:D44"/>
    <mergeCell ref="E44:J44"/>
    <mergeCell ref="K44:L44"/>
    <mergeCell ref="M44:N44"/>
    <mergeCell ref="Q45:R45"/>
    <mergeCell ref="A46:B46"/>
    <mergeCell ref="C46:D46"/>
    <mergeCell ref="E46:J46"/>
    <mergeCell ref="K46:L46"/>
    <mergeCell ref="M46:N46"/>
    <mergeCell ref="O46:P46"/>
    <mergeCell ref="Q46:R46"/>
    <mergeCell ref="A45:B45"/>
    <mergeCell ref="C45:D45"/>
    <mergeCell ref="O48:P48"/>
    <mergeCell ref="Q48:R48"/>
    <mergeCell ref="A47:B47"/>
    <mergeCell ref="C47:D47"/>
    <mergeCell ref="E47:J47"/>
    <mergeCell ref="K47:L47"/>
    <mergeCell ref="M47:N47"/>
    <mergeCell ref="O47:P47"/>
    <mergeCell ref="E49:J49"/>
    <mergeCell ref="K49:L49"/>
    <mergeCell ref="M49:N49"/>
    <mergeCell ref="O49:P49"/>
    <mergeCell ref="Q47:R47"/>
    <mergeCell ref="A48:B48"/>
    <mergeCell ref="C48:D48"/>
    <mergeCell ref="E48:J48"/>
    <mergeCell ref="K48:L48"/>
    <mergeCell ref="M48:N48"/>
    <mergeCell ref="Q49:R49"/>
    <mergeCell ref="A50:B50"/>
    <mergeCell ref="C50:D50"/>
    <mergeCell ref="E50:J50"/>
    <mergeCell ref="K50:L50"/>
    <mergeCell ref="M50:N50"/>
    <mergeCell ref="O50:P50"/>
    <mergeCell ref="Q50:R50"/>
    <mergeCell ref="A49:B49"/>
    <mergeCell ref="C49:D49"/>
    <mergeCell ref="O52:P52"/>
    <mergeCell ref="Q52:R52"/>
    <mergeCell ref="A51:B51"/>
    <mergeCell ref="C51:D51"/>
    <mergeCell ref="E51:J51"/>
    <mergeCell ref="K51:L51"/>
    <mergeCell ref="M51:N51"/>
    <mergeCell ref="O51:P51"/>
    <mergeCell ref="E53:J53"/>
    <mergeCell ref="K53:L53"/>
    <mergeCell ref="M53:N53"/>
    <mergeCell ref="O53:P53"/>
    <mergeCell ref="Q51:R51"/>
    <mergeCell ref="A52:B52"/>
    <mergeCell ref="C52:D52"/>
    <mergeCell ref="E52:J52"/>
    <mergeCell ref="K52:L52"/>
    <mergeCell ref="M52:N52"/>
    <mergeCell ref="Q53:R53"/>
    <mergeCell ref="A54:B54"/>
    <mergeCell ref="C54:D54"/>
    <mergeCell ref="E54:J54"/>
    <mergeCell ref="K54:L54"/>
    <mergeCell ref="M54:N54"/>
    <mergeCell ref="O54:P54"/>
    <mergeCell ref="Q54:R54"/>
    <mergeCell ref="A53:B53"/>
    <mergeCell ref="C53:D53"/>
    <mergeCell ref="O56:P56"/>
    <mergeCell ref="Q56:R56"/>
    <mergeCell ref="A55:B55"/>
    <mergeCell ref="C55:D55"/>
    <mergeCell ref="E55:J55"/>
    <mergeCell ref="K55:L55"/>
    <mergeCell ref="M55:N55"/>
    <mergeCell ref="O55:P55"/>
    <mergeCell ref="E57:J57"/>
    <mergeCell ref="K57:L57"/>
    <mergeCell ref="M57:N57"/>
    <mergeCell ref="O57:P57"/>
    <mergeCell ref="Q55:R55"/>
    <mergeCell ref="A56:B56"/>
    <mergeCell ref="C56:D56"/>
    <mergeCell ref="E56:J56"/>
    <mergeCell ref="K56:L56"/>
    <mergeCell ref="M56:N56"/>
    <mergeCell ref="Q57:R57"/>
    <mergeCell ref="A58:B58"/>
    <mergeCell ref="C58:D58"/>
    <mergeCell ref="E58:J58"/>
    <mergeCell ref="K58:L58"/>
    <mergeCell ref="M58:N58"/>
    <mergeCell ref="O58:P58"/>
    <mergeCell ref="Q58:R58"/>
    <mergeCell ref="A57:B57"/>
    <mergeCell ref="C57:D57"/>
    <mergeCell ref="O60:P60"/>
    <mergeCell ref="Q60:R60"/>
    <mergeCell ref="A59:B59"/>
    <mergeCell ref="C59:D59"/>
    <mergeCell ref="E59:J59"/>
    <mergeCell ref="K59:L59"/>
    <mergeCell ref="M59:N59"/>
    <mergeCell ref="O59:P59"/>
    <mergeCell ref="E61:J61"/>
    <mergeCell ref="K61:L61"/>
    <mergeCell ref="M61:N61"/>
    <mergeCell ref="O61:P61"/>
    <mergeCell ref="Q59:R59"/>
    <mergeCell ref="A60:B60"/>
    <mergeCell ref="C60:D60"/>
    <mergeCell ref="E60:J60"/>
    <mergeCell ref="K60:L60"/>
    <mergeCell ref="M60:N60"/>
    <mergeCell ref="Q61:R61"/>
    <mergeCell ref="A62:B62"/>
    <mergeCell ref="C62:D62"/>
    <mergeCell ref="E62:J62"/>
    <mergeCell ref="K62:L62"/>
    <mergeCell ref="M62:N62"/>
    <mergeCell ref="O62:P62"/>
    <mergeCell ref="Q62:R62"/>
    <mergeCell ref="A61:B61"/>
    <mergeCell ref="C61:D61"/>
    <mergeCell ref="Q64:R64"/>
    <mergeCell ref="A63:B63"/>
    <mergeCell ref="C63:J63"/>
    <mergeCell ref="K63:L63"/>
    <mergeCell ref="M63:N63"/>
    <mergeCell ref="O63:P63"/>
    <mergeCell ref="Q63:R63"/>
    <mergeCell ref="E65:J65"/>
    <mergeCell ref="K65:L65"/>
    <mergeCell ref="M65:N65"/>
    <mergeCell ref="O65:P65"/>
    <mergeCell ref="A64:B64"/>
    <mergeCell ref="C64:J64"/>
    <mergeCell ref="K64:L64"/>
    <mergeCell ref="M64:N64"/>
    <mergeCell ref="O64:P64"/>
    <mergeCell ref="Q65:R65"/>
    <mergeCell ref="A66:B66"/>
    <mergeCell ref="C66:D66"/>
    <mergeCell ref="E66:J66"/>
    <mergeCell ref="K66:L66"/>
    <mergeCell ref="M66:N66"/>
    <mergeCell ref="O66:P66"/>
    <mergeCell ref="Q66:R66"/>
    <mergeCell ref="A65:B65"/>
    <mergeCell ref="C65:D65"/>
    <mergeCell ref="Q68:R68"/>
    <mergeCell ref="A67:B67"/>
    <mergeCell ref="C67:D67"/>
    <mergeCell ref="E67:J67"/>
    <mergeCell ref="K67:L67"/>
    <mergeCell ref="M67:N67"/>
    <mergeCell ref="O67:P67"/>
    <mergeCell ref="K69:L69"/>
    <mergeCell ref="M69:N69"/>
    <mergeCell ref="O69:P69"/>
    <mergeCell ref="Q67:R67"/>
    <mergeCell ref="A68:B68"/>
    <mergeCell ref="C68:D68"/>
    <mergeCell ref="E68:J68"/>
    <mergeCell ref="K68:L68"/>
    <mergeCell ref="M68:N68"/>
    <mergeCell ref="O68:P68"/>
    <mergeCell ref="Q69:R69"/>
    <mergeCell ref="A70:B70"/>
    <mergeCell ref="C70:J70"/>
    <mergeCell ref="K70:L70"/>
    <mergeCell ref="M70:N70"/>
    <mergeCell ref="O70:P70"/>
    <mergeCell ref="Q70:R70"/>
    <mergeCell ref="A69:B69"/>
    <mergeCell ref="C69:D69"/>
    <mergeCell ref="E69:J69"/>
    <mergeCell ref="Q72:R72"/>
    <mergeCell ref="A73:B73"/>
    <mergeCell ref="C73:D73"/>
    <mergeCell ref="E73:J73"/>
    <mergeCell ref="K73:L73"/>
    <mergeCell ref="M73:N73"/>
    <mergeCell ref="Q74:R74"/>
    <mergeCell ref="A71:B71"/>
    <mergeCell ref="C71:J71"/>
    <mergeCell ref="K71:L71"/>
    <mergeCell ref="M71:N71"/>
    <mergeCell ref="O71:P71"/>
    <mergeCell ref="Q71:R71"/>
    <mergeCell ref="O73:P73"/>
    <mergeCell ref="Q73:R73"/>
    <mergeCell ref="A72:B72"/>
    <mergeCell ref="C72:D72"/>
    <mergeCell ref="E72:J72"/>
    <mergeCell ref="K72:L72"/>
    <mergeCell ref="M72:N72"/>
    <mergeCell ref="O72:P72"/>
    <mergeCell ref="A75:B75"/>
    <mergeCell ref="C75:D75"/>
    <mergeCell ref="E75:J75"/>
    <mergeCell ref="K75:L75"/>
    <mergeCell ref="M75:N75"/>
    <mergeCell ref="O75:P75"/>
    <mergeCell ref="Q75:R75"/>
    <mergeCell ref="A74:B74"/>
    <mergeCell ref="C74:D74"/>
    <mergeCell ref="E74:J74"/>
    <mergeCell ref="K74:L74"/>
    <mergeCell ref="M74:N74"/>
    <mergeCell ref="O74:P74"/>
    <mergeCell ref="O77:P77"/>
    <mergeCell ref="Q77:R77"/>
    <mergeCell ref="A76:B76"/>
    <mergeCell ref="C76:D76"/>
    <mergeCell ref="E76:J76"/>
    <mergeCell ref="K76:L76"/>
    <mergeCell ref="M76:N76"/>
    <mergeCell ref="O76:P76"/>
    <mergeCell ref="E78:J78"/>
    <mergeCell ref="K78:L78"/>
    <mergeCell ref="M78:N78"/>
    <mergeCell ref="O78:P78"/>
    <mergeCell ref="Q76:R76"/>
    <mergeCell ref="A77:B77"/>
    <mergeCell ref="C77:D77"/>
    <mergeCell ref="E77:J77"/>
    <mergeCell ref="K77:L77"/>
    <mergeCell ref="M77:N77"/>
    <mergeCell ref="Q78:R78"/>
    <mergeCell ref="A79:B79"/>
    <mergeCell ref="C79:D79"/>
    <mergeCell ref="E79:J79"/>
    <mergeCell ref="K79:L79"/>
    <mergeCell ref="M79:N79"/>
    <mergeCell ref="O79:P79"/>
    <mergeCell ref="Q79:R79"/>
    <mergeCell ref="A78:B78"/>
    <mergeCell ref="C78:D78"/>
    <mergeCell ref="O81:P81"/>
    <mergeCell ref="Q81:R81"/>
    <mergeCell ref="A80:B80"/>
    <mergeCell ref="C80:D80"/>
    <mergeCell ref="E80:J80"/>
    <mergeCell ref="K80:L80"/>
    <mergeCell ref="M80:N80"/>
    <mergeCell ref="O80:P80"/>
    <mergeCell ref="E82:J82"/>
    <mergeCell ref="K82:L82"/>
    <mergeCell ref="M82:N82"/>
    <mergeCell ref="O82:P82"/>
    <mergeCell ref="Q80:R80"/>
    <mergeCell ref="A81:B81"/>
    <mergeCell ref="C81:D81"/>
    <mergeCell ref="E81:J81"/>
    <mergeCell ref="K81:L81"/>
    <mergeCell ref="M81:N81"/>
    <mergeCell ref="Q82:R82"/>
    <mergeCell ref="A83:B83"/>
    <mergeCell ref="C83:D83"/>
    <mergeCell ref="E83:J83"/>
    <mergeCell ref="K83:L83"/>
    <mergeCell ref="M83:N83"/>
    <mergeCell ref="O83:P83"/>
    <mergeCell ref="Q83:R83"/>
    <mergeCell ref="A82:B82"/>
    <mergeCell ref="C82:D82"/>
    <mergeCell ref="O85:P85"/>
    <mergeCell ref="Q85:R85"/>
    <mergeCell ref="A84:B84"/>
    <mergeCell ref="C84:D84"/>
    <mergeCell ref="E84:J84"/>
    <mergeCell ref="K84:L84"/>
    <mergeCell ref="M84:N84"/>
    <mergeCell ref="O84:P84"/>
    <mergeCell ref="E86:J86"/>
    <mergeCell ref="K86:L86"/>
    <mergeCell ref="M86:N86"/>
    <mergeCell ref="O86:P86"/>
    <mergeCell ref="Q84:R84"/>
    <mergeCell ref="A85:B85"/>
    <mergeCell ref="C85:D85"/>
    <mergeCell ref="E85:J85"/>
    <mergeCell ref="K85:L85"/>
    <mergeCell ref="M85:N85"/>
    <mergeCell ref="Q86:R86"/>
    <mergeCell ref="A87:B87"/>
    <mergeCell ref="C87:D87"/>
    <mergeCell ref="E87:J87"/>
    <mergeCell ref="K87:L87"/>
    <mergeCell ref="M87:N87"/>
    <mergeCell ref="O87:P87"/>
    <mergeCell ref="Q87:R87"/>
    <mergeCell ref="A86:B86"/>
    <mergeCell ref="C86:D86"/>
    <mergeCell ref="Q89:R89"/>
    <mergeCell ref="A88:B88"/>
    <mergeCell ref="C88:J88"/>
    <mergeCell ref="K88:L88"/>
    <mergeCell ref="M88:N88"/>
    <mergeCell ref="O88:P88"/>
    <mergeCell ref="Q88:R88"/>
    <mergeCell ref="C90:D90"/>
    <mergeCell ref="E90:J90"/>
    <mergeCell ref="K90:L90"/>
    <mergeCell ref="M90:N90"/>
    <mergeCell ref="O90:P90"/>
    <mergeCell ref="A89:B89"/>
    <mergeCell ref="C89:J89"/>
    <mergeCell ref="K89:L89"/>
    <mergeCell ref="M89:N89"/>
    <mergeCell ref="O89:P89"/>
    <mergeCell ref="A92:B92"/>
    <mergeCell ref="C92:J92"/>
    <mergeCell ref="K92:L92"/>
    <mergeCell ref="M92:N92"/>
    <mergeCell ref="O92:P92"/>
    <mergeCell ref="Q92:R92"/>
    <mergeCell ref="Q90:R90"/>
    <mergeCell ref="A91:B91"/>
    <mergeCell ref="C91:D91"/>
    <mergeCell ref="E91:J91"/>
    <mergeCell ref="K91:L91"/>
    <mergeCell ref="M91:N91"/>
    <mergeCell ref="O91:P91"/>
    <mergeCell ref="Q91:R91"/>
    <mergeCell ref="A90:B90"/>
    <mergeCell ref="Q93:R93"/>
    <mergeCell ref="A94:B94"/>
    <mergeCell ref="C94:D94"/>
    <mergeCell ref="E94:J94"/>
    <mergeCell ref="K94:L94"/>
    <mergeCell ref="M94:N94"/>
    <mergeCell ref="O94:P94"/>
    <mergeCell ref="Q94:R94"/>
    <mergeCell ref="A93:B93"/>
    <mergeCell ref="C93:D93"/>
    <mergeCell ref="E93:J93"/>
    <mergeCell ref="K93:L93"/>
    <mergeCell ref="M93:N93"/>
    <mergeCell ref="O93:P93"/>
    <mergeCell ref="Q96:R96"/>
    <mergeCell ref="A95:B95"/>
    <mergeCell ref="C95:J95"/>
    <mergeCell ref="K95:L95"/>
    <mergeCell ref="M95:N95"/>
    <mergeCell ref="O95:P95"/>
    <mergeCell ref="Q95:R95"/>
    <mergeCell ref="K97:L97"/>
    <mergeCell ref="M97:N97"/>
    <mergeCell ref="O97:P97"/>
    <mergeCell ref="A96:B96"/>
    <mergeCell ref="C96:J96"/>
    <mergeCell ref="K96:L96"/>
    <mergeCell ref="M96:N96"/>
    <mergeCell ref="O96:P96"/>
    <mergeCell ref="Q97:R97"/>
    <mergeCell ref="A98:B98"/>
    <mergeCell ref="C98:J98"/>
    <mergeCell ref="K98:L98"/>
    <mergeCell ref="M98:N98"/>
    <mergeCell ref="O98:P98"/>
    <mergeCell ref="Q98:R98"/>
    <mergeCell ref="A97:B97"/>
    <mergeCell ref="C97:D97"/>
    <mergeCell ref="E97:J97"/>
    <mergeCell ref="A99:B99"/>
    <mergeCell ref="C99:J99"/>
    <mergeCell ref="K99:L99"/>
    <mergeCell ref="M99:N99"/>
    <mergeCell ref="O99:P99"/>
    <mergeCell ref="Q99:R99"/>
    <mergeCell ref="Q100:R100"/>
    <mergeCell ref="A100:B100"/>
    <mergeCell ref="C100:D100"/>
    <mergeCell ref="E100:J100"/>
    <mergeCell ref="K100:L100"/>
    <mergeCell ref="M100:N100"/>
    <mergeCell ref="O100:P100"/>
  </mergeCells>
  <pageMargins left="0.75" right="0.75" top="1" bottom="1" header="0.5" footer="0.5"/>
  <pageSetup scale="76" fitToHeight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5F8F-DD40-407A-BD2A-5F6F0AC132A7}">
  <sheetPr>
    <pageSetUpPr fitToPage="1"/>
  </sheetPr>
  <dimension ref="A1:C13"/>
  <sheetViews>
    <sheetView workbookViewId="0"/>
  </sheetViews>
  <sheetFormatPr defaultRowHeight="13.2" x14ac:dyDescent="0.25"/>
  <cols>
    <col min="1" max="3" width="30.6640625" style="13" customWidth="1"/>
    <col min="4" max="256" width="8.88671875" style="13"/>
    <col min="257" max="259" width="30.6640625" style="13" customWidth="1"/>
    <col min="260" max="512" width="8.88671875" style="13"/>
    <col min="513" max="515" width="30.6640625" style="13" customWidth="1"/>
    <col min="516" max="768" width="8.88671875" style="13"/>
    <col min="769" max="771" width="30.6640625" style="13" customWidth="1"/>
    <col min="772" max="1024" width="8.88671875" style="13"/>
    <col min="1025" max="1027" width="30.6640625" style="13" customWidth="1"/>
    <col min="1028" max="1280" width="8.88671875" style="13"/>
    <col min="1281" max="1283" width="30.6640625" style="13" customWidth="1"/>
    <col min="1284" max="1536" width="8.88671875" style="13"/>
    <col min="1537" max="1539" width="30.6640625" style="13" customWidth="1"/>
    <col min="1540" max="1792" width="8.88671875" style="13"/>
    <col min="1793" max="1795" width="30.6640625" style="13" customWidth="1"/>
    <col min="1796" max="2048" width="8.88671875" style="13"/>
    <col min="2049" max="2051" width="30.6640625" style="13" customWidth="1"/>
    <col min="2052" max="2304" width="8.88671875" style="13"/>
    <col min="2305" max="2307" width="30.6640625" style="13" customWidth="1"/>
    <col min="2308" max="2560" width="8.88671875" style="13"/>
    <col min="2561" max="2563" width="30.6640625" style="13" customWidth="1"/>
    <col min="2564" max="2816" width="8.88671875" style="13"/>
    <col min="2817" max="2819" width="30.6640625" style="13" customWidth="1"/>
    <col min="2820" max="3072" width="8.88671875" style="13"/>
    <col min="3073" max="3075" width="30.6640625" style="13" customWidth="1"/>
    <col min="3076" max="3328" width="8.88671875" style="13"/>
    <col min="3329" max="3331" width="30.6640625" style="13" customWidth="1"/>
    <col min="3332" max="3584" width="8.88671875" style="13"/>
    <col min="3585" max="3587" width="30.6640625" style="13" customWidth="1"/>
    <col min="3588" max="3840" width="8.88671875" style="13"/>
    <col min="3841" max="3843" width="30.6640625" style="13" customWidth="1"/>
    <col min="3844" max="4096" width="8.88671875" style="13"/>
    <col min="4097" max="4099" width="30.6640625" style="13" customWidth="1"/>
    <col min="4100" max="4352" width="8.88671875" style="13"/>
    <col min="4353" max="4355" width="30.6640625" style="13" customWidth="1"/>
    <col min="4356" max="4608" width="8.88671875" style="13"/>
    <col min="4609" max="4611" width="30.6640625" style="13" customWidth="1"/>
    <col min="4612" max="4864" width="8.88671875" style="13"/>
    <col min="4865" max="4867" width="30.6640625" style="13" customWidth="1"/>
    <col min="4868" max="5120" width="8.88671875" style="13"/>
    <col min="5121" max="5123" width="30.6640625" style="13" customWidth="1"/>
    <col min="5124" max="5376" width="8.88671875" style="13"/>
    <col min="5377" max="5379" width="30.6640625" style="13" customWidth="1"/>
    <col min="5380" max="5632" width="8.88671875" style="13"/>
    <col min="5633" max="5635" width="30.6640625" style="13" customWidth="1"/>
    <col min="5636" max="5888" width="8.88671875" style="13"/>
    <col min="5889" max="5891" width="30.6640625" style="13" customWidth="1"/>
    <col min="5892" max="6144" width="8.88671875" style="13"/>
    <col min="6145" max="6147" width="30.6640625" style="13" customWidth="1"/>
    <col min="6148" max="6400" width="8.88671875" style="13"/>
    <col min="6401" max="6403" width="30.6640625" style="13" customWidth="1"/>
    <col min="6404" max="6656" width="8.88671875" style="13"/>
    <col min="6657" max="6659" width="30.6640625" style="13" customWidth="1"/>
    <col min="6660" max="6912" width="8.88671875" style="13"/>
    <col min="6913" max="6915" width="30.6640625" style="13" customWidth="1"/>
    <col min="6916" max="7168" width="8.88671875" style="13"/>
    <col min="7169" max="7171" width="30.6640625" style="13" customWidth="1"/>
    <col min="7172" max="7424" width="8.88671875" style="13"/>
    <col min="7425" max="7427" width="30.6640625" style="13" customWidth="1"/>
    <col min="7428" max="7680" width="8.88671875" style="13"/>
    <col min="7681" max="7683" width="30.6640625" style="13" customWidth="1"/>
    <col min="7684" max="7936" width="8.88671875" style="13"/>
    <col min="7937" max="7939" width="30.6640625" style="13" customWidth="1"/>
    <col min="7940" max="8192" width="8.88671875" style="13"/>
    <col min="8193" max="8195" width="30.6640625" style="13" customWidth="1"/>
    <col min="8196" max="8448" width="8.88671875" style="13"/>
    <col min="8449" max="8451" width="30.6640625" style="13" customWidth="1"/>
    <col min="8452" max="8704" width="8.88671875" style="13"/>
    <col min="8705" max="8707" width="30.6640625" style="13" customWidth="1"/>
    <col min="8708" max="8960" width="8.88671875" style="13"/>
    <col min="8961" max="8963" width="30.6640625" style="13" customWidth="1"/>
    <col min="8964" max="9216" width="8.88671875" style="13"/>
    <col min="9217" max="9219" width="30.6640625" style="13" customWidth="1"/>
    <col min="9220" max="9472" width="8.88671875" style="13"/>
    <col min="9473" max="9475" width="30.6640625" style="13" customWidth="1"/>
    <col min="9476" max="9728" width="8.88671875" style="13"/>
    <col min="9729" max="9731" width="30.6640625" style="13" customWidth="1"/>
    <col min="9732" max="9984" width="8.88671875" style="13"/>
    <col min="9985" max="9987" width="30.6640625" style="13" customWidth="1"/>
    <col min="9988" max="10240" width="8.88671875" style="13"/>
    <col min="10241" max="10243" width="30.6640625" style="13" customWidth="1"/>
    <col min="10244" max="10496" width="8.88671875" style="13"/>
    <col min="10497" max="10499" width="30.6640625" style="13" customWidth="1"/>
    <col min="10500" max="10752" width="8.88671875" style="13"/>
    <col min="10753" max="10755" width="30.6640625" style="13" customWidth="1"/>
    <col min="10756" max="11008" width="8.88671875" style="13"/>
    <col min="11009" max="11011" width="30.6640625" style="13" customWidth="1"/>
    <col min="11012" max="11264" width="8.88671875" style="13"/>
    <col min="11265" max="11267" width="30.6640625" style="13" customWidth="1"/>
    <col min="11268" max="11520" width="8.88671875" style="13"/>
    <col min="11521" max="11523" width="30.6640625" style="13" customWidth="1"/>
    <col min="11524" max="11776" width="8.88671875" style="13"/>
    <col min="11777" max="11779" width="30.6640625" style="13" customWidth="1"/>
    <col min="11780" max="12032" width="8.88671875" style="13"/>
    <col min="12033" max="12035" width="30.6640625" style="13" customWidth="1"/>
    <col min="12036" max="12288" width="8.88671875" style="13"/>
    <col min="12289" max="12291" width="30.6640625" style="13" customWidth="1"/>
    <col min="12292" max="12544" width="8.88671875" style="13"/>
    <col min="12545" max="12547" width="30.6640625" style="13" customWidth="1"/>
    <col min="12548" max="12800" width="8.88671875" style="13"/>
    <col min="12801" max="12803" width="30.6640625" style="13" customWidth="1"/>
    <col min="12804" max="13056" width="8.88671875" style="13"/>
    <col min="13057" max="13059" width="30.6640625" style="13" customWidth="1"/>
    <col min="13060" max="13312" width="8.88671875" style="13"/>
    <col min="13313" max="13315" width="30.6640625" style="13" customWidth="1"/>
    <col min="13316" max="13568" width="8.88671875" style="13"/>
    <col min="13569" max="13571" width="30.6640625" style="13" customWidth="1"/>
    <col min="13572" max="13824" width="8.88671875" style="13"/>
    <col min="13825" max="13827" width="30.6640625" style="13" customWidth="1"/>
    <col min="13828" max="14080" width="8.88671875" style="13"/>
    <col min="14081" max="14083" width="30.6640625" style="13" customWidth="1"/>
    <col min="14084" max="14336" width="8.88671875" style="13"/>
    <col min="14337" max="14339" width="30.6640625" style="13" customWidth="1"/>
    <col min="14340" max="14592" width="8.88671875" style="13"/>
    <col min="14593" max="14595" width="30.6640625" style="13" customWidth="1"/>
    <col min="14596" max="14848" width="8.88671875" style="13"/>
    <col min="14849" max="14851" width="30.6640625" style="13" customWidth="1"/>
    <col min="14852" max="15104" width="8.88671875" style="13"/>
    <col min="15105" max="15107" width="30.6640625" style="13" customWidth="1"/>
    <col min="15108" max="15360" width="8.88671875" style="13"/>
    <col min="15361" max="15363" width="30.6640625" style="13" customWidth="1"/>
    <col min="15364" max="15616" width="8.88671875" style="13"/>
    <col min="15617" max="15619" width="30.6640625" style="13" customWidth="1"/>
    <col min="15620" max="15872" width="8.88671875" style="13"/>
    <col min="15873" max="15875" width="30.6640625" style="13" customWidth="1"/>
    <col min="15876" max="16128" width="8.88671875" style="13"/>
    <col min="16129" max="16131" width="30.6640625" style="13" customWidth="1"/>
    <col min="16132" max="16384" width="8.88671875" style="13"/>
  </cols>
  <sheetData>
    <row r="1" spans="1:3" x14ac:dyDescent="0.25">
      <c r="A1" s="13" t="s">
        <v>0</v>
      </c>
    </row>
    <row r="2" spans="1:3" x14ac:dyDescent="0.25">
      <c r="A2" s="13" t="s">
        <v>185</v>
      </c>
    </row>
    <row r="3" spans="1:3" x14ac:dyDescent="0.25">
      <c r="A3" s="95" t="s">
        <v>2</v>
      </c>
      <c r="B3" s="95"/>
    </row>
    <row r="6" spans="1:3" ht="15.6" x14ac:dyDescent="0.25">
      <c r="A6" s="96" t="s">
        <v>205</v>
      </c>
      <c r="B6" s="96"/>
      <c r="C6" s="96"/>
    </row>
    <row r="7" spans="1:3" ht="15.6" x14ac:dyDescent="0.25">
      <c r="A7" s="96" t="s">
        <v>206</v>
      </c>
      <c r="B7" s="96"/>
      <c r="C7" s="96"/>
    </row>
    <row r="8" spans="1:3" x14ac:dyDescent="0.25">
      <c r="A8" s="97" t="s">
        <v>210</v>
      </c>
      <c r="B8" s="97"/>
      <c r="C8" s="97"/>
    </row>
    <row r="11" spans="1:3" x14ac:dyDescent="0.25">
      <c r="A11" s="98" t="s">
        <v>207</v>
      </c>
      <c r="B11" s="98" t="s">
        <v>208</v>
      </c>
      <c r="C11" s="98" t="s">
        <v>209</v>
      </c>
    </row>
    <row r="12" spans="1:3" x14ac:dyDescent="0.25">
      <c r="A12" s="98"/>
      <c r="B12" s="98"/>
      <c r="C12" s="98"/>
    </row>
    <row r="13" spans="1:3" x14ac:dyDescent="0.25">
      <c r="A13" s="14">
        <v>3365.62</v>
      </c>
      <c r="B13" s="14">
        <v>39291.08</v>
      </c>
      <c r="C13" s="14">
        <v>0</v>
      </c>
    </row>
  </sheetData>
  <mergeCells count="7">
    <mergeCell ref="A3:B3"/>
    <mergeCell ref="A6:C6"/>
    <mergeCell ref="A7:C7"/>
    <mergeCell ref="A8:C8"/>
    <mergeCell ref="A11:A12"/>
    <mergeCell ref="B11:B12"/>
    <mergeCell ref="C11:C1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Izvještaj o izvršenju FP</vt:lpstr>
      <vt:lpstr>Prihodi i rashodi prema ekonoms</vt:lpstr>
      <vt:lpstr>Prihodi i rashodi prema izvorim</vt:lpstr>
      <vt:lpstr>Rashodi prema funkcijskoj klasi</vt:lpstr>
      <vt:lpstr>Izvršenje po programskoj klasif</vt:lpstr>
      <vt:lpstr>Posebni izvještaj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Kuzmić</dc:creator>
  <cp:lastModifiedBy>Lucija Kuzmi�</cp:lastModifiedBy>
  <cp:lastPrinted>2026-07-27T12:38:12Z</cp:lastPrinted>
  <dcterms:created xsi:type="dcterms:W3CDTF">2026-07-23T15:07:09Z</dcterms:created>
  <dcterms:modified xsi:type="dcterms:W3CDTF">2026-07-27T12:38:19Z</dcterms:modified>
</cp:coreProperties>
</file>